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liam\Documents\REPORTES_REGION PAGINA AGOSTO\REPORTES TRAMO FIJO_AP ENDIS\CRITERIO_2.2.2(2)_DISP_VACUNAS_RN_CNV\"/>
    </mc:Choice>
  </mc:AlternateContent>
  <bookViews>
    <workbookView xWindow="0" yWindow="0" windowWidth="23976" windowHeight="9492" tabRatio="885" firstSheet="4" activeTab="6"/>
  </bookViews>
  <sheets>
    <sheet name="Compromiso1" sheetId="2" state="hidden" r:id="rId1"/>
    <sheet name="Compromiso2" sheetId="3" state="hidden" r:id="rId2"/>
    <sheet name="Compromiso3" sheetId="4" state="hidden" r:id="rId3"/>
    <sheet name="Compromiso4" sheetId="5" state="hidden" r:id="rId4"/>
    <sheet name="MAYO 2018" sheetId="22" r:id="rId5"/>
    <sheet name="JUNIO 2018" sheetId="20" r:id="rId6"/>
    <sheet name="JULIO 2018" sheetId="23" r:id="rId7"/>
    <sheet name="Compromiso5 3 MESES" sheetId="13" state="hidden" r:id="rId8"/>
    <sheet name="Compromiso6" sheetId="7" state="hidden" r:id="rId9"/>
    <sheet name="Compromiso7" sheetId="8" state="hidden" r:id="rId10"/>
    <sheet name="Compromiso8" sheetId="9" state="hidden" r:id="rId11"/>
    <sheet name="Compromiso9" sheetId="10" state="hidden" r:id="rId12"/>
    <sheet name="Compromiso10" sheetId="11" state="hidden" r:id="rId13"/>
  </sheets>
  <definedNames>
    <definedName name="_xlnm.Print_Area" localSheetId="6">'JULIO 2018'!$A$1:$R$40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23" l="1"/>
  <c r="J34" i="23"/>
  <c r="I34" i="23"/>
  <c r="P34" i="23" s="1"/>
  <c r="H34" i="23"/>
  <c r="O34" i="23" s="1"/>
  <c r="G34" i="23"/>
  <c r="F34" i="23"/>
  <c r="E34" i="23"/>
  <c r="P33" i="23"/>
  <c r="O33" i="23"/>
  <c r="M33" i="23"/>
  <c r="L33" i="23"/>
  <c r="P32" i="23"/>
  <c r="O32" i="23"/>
  <c r="M32" i="23"/>
  <c r="L32" i="23"/>
  <c r="P31" i="23"/>
  <c r="O31" i="23"/>
  <c r="M31" i="23"/>
  <c r="L31" i="23"/>
  <c r="P30" i="23"/>
  <c r="O30" i="23"/>
  <c r="M30" i="23"/>
  <c r="L30" i="23"/>
  <c r="P29" i="23"/>
  <c r="O29" i="23"/>
  <c r="M29" i="23"/>
  <c r="L29" i="23"/>
  <c r="P28" i="23"/>
  <c r="O28" i="23"/>
  <c r="M28" i="23"/>
  <c r="L28" i="23"/>
  <c r="P27" i="23"/>
  <c r="O27" i="23"/>
  <c r="M27" i="23"/>
  <c r="L27" i="23"/>
  <c r="P26" i="23"/>
  <c r="O26" i="23"/>
  <c r="M26" i="23"/>
  <c r="L26" i="23"/>
  <c r="P25" i="23"/>
  <c r="O25" i="23"/>
  <c r="M25" i="23"/>
  <c r="L25" i="23"/>
  <c r="P24" i="23"/>
  <c r="O24" i="23"/>
  <c r="M24" i="23"/>
  <c r="L24" i="23"/>
  <c r="P23" i="23"/>
  <c r="O23" i="23"/>
  <c r="M23" i="23"/>
  <c r="L23" i="23"/>
  <c r="P22" i="23"/>
  <c r="O22" i="23"/>
  <c r="M22" i="23"/>
  <c r="L22" i="23"/>
  <c r="P21" i="23"/>
  <c r="O21" i="23"/>
  <c r="M21" i="23"/>
  <c r="L21" i="23"/>
  <c r="P20" i="23"/>
  <c r="O20" i="23"/>
  <c r="M20" i="23"/>
  <c r="L20" i="23"/>
  <c r="P19" i="23"/>
  <c r="O19" i="23"/>
  <c r="M19" i="23"/>
  <c r="L19" i="23"/>
  <c r="P18" i="23"/>
  <c r="O18" i="23"/>
  <c r="M18" i="23"/>
  <c r="L18" i="23"/>
  <c r="P17" i="23"/>
  <c r="O17" i="23"/>
  <c r="M17" i="23"/>
  <c r="L17" i="23"/>
  <c r="P16" i="23"/>
  <c r="O16" i="23"/>
  <c r="M16" i="23"/>
  <c r="L16" i="23"/>
  <c r="P15" i="23"/>
  <c r="O15" i="23"/>
  <c r="M15" i="23"/>
  <c r="L15" i="23"/>
  <c r="P14" i="23"/>
  <c r="O14" i="23"/>
  <c r="M14" i="23"/>
  <c r="L14" i="23"/>
  <c r="P13" i="23"/>
  <c r="O13" i="23"/>
  <c r="M13" i="23"/>
  <c r="L13" i="23"/>
  <c r="L34" i="23" l="1"/>
  <c r="M34" i="23"/>
  <c r="N20" i="20" l="1"/>
  <c r="N19" i="20"/>
  <c r="E35" i="20" l="1"/>
  <c r="M11" i="22"/>
  <c r="M21" i="20"/>
  <c r="M20" i="20"/>
  <c r="M19" i="20"/>
  <c r="N14" i="20"/>
  <c r="L35" i="20"/>
  <c r="K35" i="20"/>
  <c r="J35" i="20"/>
  <c r="I35" i="20"/>
  <c r="G35" i="20"/>
  <c r="F35" i="20"/>
  <c r="N18" i="20"/>
  <c r="M14" i="20" l="1"/>
  <c r="P14" i="20"/>
  <c r="E27" i="22"/>
  <c r="L27" i="22" l="1"/>
  <c r="Q27" i="22" s="1"/>
  <c r="K27" i="22"/>
  <c r="J27" i="22"/>
  <c r="N27" i="22" s="1"/>
  <c r="I27" i="22"/>
  <c r="H27" i="22"/>
  <c r="G27" i="22"/>
  <c r="F27" i="22"/>
  <c r="Q26" i="22"/>
  <c r="P26" i="22"/>
  <c r="N26" i="22"/>
  <c r="M26" i="22"/>
  <c r="Q25" i="22"/>
  <c r="P25" i="22"/>
  <c r="N25" i="22"/>
  <c r="M25" i="22"/>
  <c r="Q24" i="22"/>
  <c r="P24" i="22"/>
  <c r="N24" i="22"/>
  <c r="M24" i="22"/>
  <c r="Q23" i="22"/>
  <c r="P23" i="22"/>
  <c r="N23" i="22"/>
  <c r="M23" i="22"/>
  <c r="Q22" i="22"/>
  <c r="P22" i="22"/>
  <c r="N22" i="22"/>
  <c r="M22" i="22"/>
  <c r="Q21" i="22"/>
  <c r="P21" i="22"/>
  <c r="N21" i="22"/>
  <c r="M21" i="22"/>
  <c r="Q20" i="22"/>
  <c r="P20" i="22"/>
  <c r="N20" i="22"/>
  <c r="M20" i="22"/>
  <c r="Q19" i="22"/>
  <c r="P19" i="22"/>
  <c r="N19" i="22"/>
  <c r="M19" i="22"/>
  <c r="Q18" i="22"/>
  <c r="P18" i="22"/>
  <c r="N18" i="22"/>
  <c r="M18" i="22"/>
  <c r="Q17" i="22"/>
  <c r="P17" i="22"/>
  <c r="N17" i="22"/>
  <c r="M17" i="22"/>
  <c r="Q16" i="22"/>
  <c r="P16" i="22"/>
  <c r="N16" i="22"/>
  <c r="M16" i="22"/>
  <c r="Q15" i="22"/>
  <c r="P15" i="22"/>
  <c r="N15" i="22"/>
  <c r="M15" i="22"/>
  <c r="Q14" i="22"/>
  <c r="P14" i="22"/>
  <c r="N14" i="22"/>
  <c r="M14" i="22"/>
  <c r="Q13" i="22"/>
  <c r="P13" i="22"/>
  <c r="N13" i="22"/>
  <c r="M13" i="22"/>
  <c r="Q12" i="22"/>
  <c r="P12" i="22"/>
  <c r="N12" i="22"/>
  <c r="M12" i="22"/>
  <c r="Q11" i="22"/>
  <c r="P11" i="22"/>
  <c r="N11" i="22"/>
  <c r="Q10" i="22"/>
  <c r="P10" i="22"/>
  <c r="N10" i="22"/>
  <c r="M10" i="22"/>
  <c r="Q9" i="22"/>
  <c r="P9" i="22"/>
  <c r="N9" i="22"/>
  <c r="M9" i="22"/>
  <c r="Q8" i="22"/>
  <c r="P8" i="22"/>
  <c r="N8" i="22"/>
  <c r="M8" i="22"/>
  <c r="Q7" i="22"/>
  <c r="P7" i="22"/>
  <c r="N7" i="22"/>
  <c r="M7" i="22"/>
  <c r="Q6" i="22"/>
  <c r="P6" i="22"/>
  <c r="N6" i="22"/>
  <c r="M6" i="22"/>
  <c r="M35" i="20"/>
  <c r="H35" i="20"/>
  <c r="Q34" i="20"/>
  <c r="P34" i="20"/>
  <c r="N34" i="20"/>
  <c r="M34" i="20"/>
  <c r="Q33" i="20"/>
  <c r="P33" i="20"/>
  <c r="N33" i="20"/>
  <c r="M33" i="20"/>
  <c r="Q32" i="20"/>
  <c r="P32" i="20"/>
  <c r="N32" i="20"/>
  <c r="M32" i="20"/>
  <c r="Q31" i="20"/>
  <c r="P31" i="20"/>
  <c r="N31" i="20"/>
  <c r="M31" i="20"/>
  <c r="Q30" i="20"/>
  <c r="P30" i="20"/>
  <c r="N30" i="20"/>
  <c r="M30" i="20"/>
  <c r="Q29" i="20"/>
  <c r="P29" i="20"/>
  <c r="N29" i="20"/>
  <c r="M29" i="20"/>
  <c r="Q28" i="20"/>
  <c r="P28" i="20"/>
  <c r="N28" i="20"/>
  <c r="M28" i="20"/>
  <c r="Q27" i="20"/>
  <c r="P27" i="20"/>
  <c r="N27" i="20"/>
  <c r="M27" i="20"/>
  <c r="Q26" i="20"/>
  <c r="P26" i="20"/>
  <c r="N26" i="20"/>
  <c r="M26" i="20"/>
  <c r="Q25" i="20"/>
  <c r="P25" i="20"/>
  <c r="N25" i="20"/>
  <c r="M25" i="20"/>
  <c r="Q24" i="20"/>
  <c r="P24" i="20"/>
  <c r="N24" i="20"/>
  <c r="M24" i="20"/>
  <c r="Q23" i="20"/>
  <c r="P23" i="20"/>
  <c r="N23" i="20"/>
  <c r="M23" i="20"/>
  <c r="Q22" i="20"/>
  <c r="P22" i="20"/>
  <c r="N22" i="20"/>
  <c r="M22" i="20"/>
  <c r="Q21" i="20"/>
  <c r="P21" i="20"/>
  <c r="N21" i="20"/>
  <c r="Q20" i="20"/>
  <c r="P20" i="20"/>
  <c r="Q19" i="20"/>
  <c r="P19" i="20"/>
  <c r="Q18" i="20"/>
  <c r="P18" i="20"/>
  <c r="M18" i="20"/>
  <c r="Q17" i="20"/>
  <c r="P17" i="20"/>
  <c r="N17" i="20"/>
  <c r="M17" i="20"/>
  <c r="Q16" i="20"/>
  <c r="P16" i="20"/>
  <c r="N16" i="20"/>
  <c r="M16" i="20"/>
  <c r="Q15" i="20"/>
  <c r="P15" i="20"/>
  <c r="N15" i="20"/>
  <c r="M15" i="20"/>
  <c r="Q14" i="20"/>
  <c r="Q35" i="20" l="1"/>
  <c r="P27" i="22"/>
  <c r="M27" i="22"/>
  <c r="P35" i="20"/>
  <c r="N35" i="20"/>
  <c r="AG27" i="13" l="1"/>
  <c r="AF27" i="13"/>
  <c r="AE27" i="13"/>
  <c r="AD27" i="13"/>
  <c r="AC27" i="13"/>
  <c r="AB27" i="13"/>
  <c r="AA27" i="13"/>
  <c r="Z27" i="13"/>
  <c r="V27" i="13"/>
  <c r="U27" i="13"/>
  <c r="T27" i="13"/>
  <c r="S27" i="13"/>
  <c r="R27" i="13"/>
  <c r="Q27" i="13"/>
  <c r="P27" i="13"/>
  <c r="O27" i="13"/>
  <c r="G4" i="9" l="1"/>
  <c r="I4" i="9" s="1"/>
  <c r="F4" i="9"/>
  <c r="H4" i="9" s="1"/>
  <c r="J4" i="9" s="1"/>
  <c r="H4" i="4" l="1"/>
  <c r="H3" i="4"/>
  <c r="H4" i="3"/>
  <c r="H3" i="3"/>
</calcChain>
</file>

<file path=xl/comments1.xml><?xml version="1.0" encoding="utf-8"?>
<comments xmlns="http://schemas.openxmlformats.org/spreadsheetml/2006/main">
  <authors>
    <author>Henry</author>
  </authors>
  <commentList>
    <comment ref="W27" authorId="0" shapeId="0">
      <text>
        <r>
          <rPr>
            <b/>
            <sz val="9"/>
            <color indexed="81"/>
            <rFont val="Tahoma"/>
            <family val="2"/>
          </rPr>
          <t>REVISAR BIEN EL PORCENTAJE
CON % IPRESS CON DISPONIBILIDAD</t>
        </r>
      </text>
    </comment>
  </commentList>
</comments>
</file>

<file path=xl/sharedStrings.xml><?xml version="1.0" encoding="utf-8"?>
<sst xmlns="http://schemas.openxmlformats.org/spreadsheetml/2006/main" count="680" uniqueCount="232">
  <si>
    <t>BASAL</t>
  </si>
  <si>
    <t>META</t>
  </si>
  <si>
    <t>AVANCE DE META</t>
  </si>
  <si>
    <t>El GR implementa un Plan de desarrollo de capacidades para el personal de salud, que incluye capacitación en consejería nutricional, sesiones demostrativas, dosaje de hemoglobina, antropometría, uso de pruebas rápidas, enfoque intercultural y/o vigilancia de la calidad del agua</t>
  </si>
  <si>
    <t>Plan = 1</t>
  </si>
  <si>
    <t>listado = 1</t>
  </si>
  <si>
    <t xml:space="preserve">El Gobierno Regional procesa, publica y actualiza mensualmente el estado de avance </t>
  </si>
  <si>
    <t>Reporte en pagina Web del GR = 0</t>
  </si>
  <si>
    <t>Base de datos analíticos =0</t>
  </si>
  <si>
    <t>COMPROMISOS DE GESTIÓN</t>
  </si>
  <si>
    <t>N°</t>
  </si>
  <si>
    <t>DISTRITOS</t>
  </si>
  <si>
    <t>Perené</t>
  </si>
  <si>
    <t>Pichanaki</t>
  </si>
  <si>
    <t>Satipo</t>
  </si>
  <si>
    <t>Rio Negro</t>
  </si>
  <si>
    <t>Rio Tambo</t>
  </si>
  <si>
    <t>Mazamarí</t>
  </si>
  <si>
    <t>San Martín de Pangoa (ingresa Viscatan )</t>
  </si>
  <si>
    <t>PROMEDIO: 2,3,4</t>
  </si>
  <si>
    <t>PORCENTAJE CUMPL</t>
  </si>
  <si>
    <t>EDAD</t>
  </si>
  <si>
    <t>PROG_PPTO</t>
  </si>
  <si>
    <t>EJECUTORA</t>
  </si>
  <si>
    <t>Total SIAF</t>
  </si>
  <si>
    <t>Total SIGA</t>
  </si>
  <si>
    <t>Total CONSISTENCIA</t>
  </si>
  <si>
    <t>%</t>
  </si>
  <si>
    <t>01 PAN</t>
  </si>
  <si>
    <t>INIDAD EJECUTORA CHANCHAMAYO</t>
  </si>
  <si>
    <t>INIDAD EJECUTORA PICHANAKI</t>
  </si>
  <si>
    <t>INIDAD EJECUTORA SATIPO</t>
  </si>
  <si>
    <t>INIDAD EJECUTORA PANGOA</t>
  </si>
  <si>
    <t>009 PMN</t>
  </si>
  <si>
    <t>IMPORTE_SIGA  CERTIFICADO (28/02/2018)</t>
  </si>
  <si>
    <t>PIM (01/01/2018)</t>
  </si>
  <si>
    <t>PIM (2018)</t>
  </si>
  <si>
    <t>IMPORTE_SIGA FORMULADO (2018)</t>
  </si>
  <si>
    <t>LISTA DE EESS CON CNV AP ENDIS - DIRESA JUNIN</t>
  </si>
  <si>
    <t>MES DE OCTUBRE</t>
  </si>
  <si>
    <t>Nº</t>
  </si>
  <si>
    <t>RED DE SALUD</t>
  </si>
  <si>
    <t>ESTABLECIMIENTO DE SALUD</t>
  </si>
  <si>
    <t>Necesidad de vacunas
BCG</t>
  </si>
  <si>
    <t>Necesidad de vacunas
HVB</t>
  </si>
  <si>
    <t xml:space="preserve">PADRON NOMINAL
</t>
  </si>
  <si>
    <t>% IPRESS con disponibilidad aceptable según número de RN Mes</t>
  </si>
  <si>
    <t>% IPRESS con disponibilidad aceptable según Consumo</t>
  </si>
  <si>
    <t>BCG</t>
  </si>
  <si>
    <t>HB</t>
  </si>
  <si>
    <t>HVB</t>
  </si>
  <si>
    <t>JUNIN</t>
  </si>
  <si>
    <t>CHANCHAMAYO</t>
  </si>
  <si>
    <t>C.S VILLA PERENE</t>
  </si>
  <si>
    <t>C.S SAN RAMON</t>
  </si>
  <si>
    <t>JAUJA</t>
  </si>
  <si>
    <t>C.S LA OROYA</t>
  </si>
  <si>
    <t>C.S CARHUAMAYO</t>
  </si>
  <si>
    <t>C.S ULCUMAYO</t>
  </si>
  <si>
    <t>HOSPITAL DE APOYO JUNIN</t>
  </si>
  <si>
    <t>PICHANAKI</t>
  </si>
  <si>
    <t>SATIPO</t>
  </si>
  <si>
    <t>C.S MAZAMARI</t>
  </si>
  <si>
    <t>PANGOA</t>
  </si>
  <si>
    <t>TARMA</t>
  </si>
  <si>
    <t>C.S ACOBAMBA</t>
  </si>
  <si>
    <t>C.S HUASAHUASI</t>
  </si>
  <si>
    <t>VALLE DEL MANTARO</t>
  </si>
  <si>
    <t>C.S DAVID GUERRERO DUARTE</t>
  </si>
  <si>
    <t>C.S CHILCA</t>
  </si>
  <si>
    <t>C.S LA LIBERTAD</t>
  </si>
  <si>
    <t>C.S PEDRO SANCHEZ MEZA - CHUPACA</t>
  </si>
  <si>
    <t>C.S ERNESTO GUEVARA LA SERNA</t>
  </si>
  <si>
    <t>S/RED</t>
  </si>
  <si>
    <t>TOTAL</t>
  </si>
  <si>
    <t>H.R.D. JULIO DEMARINI CARO</t>
  </si>
  <si>
    <t>H. DE APOYO DOMINGO OLAVEGOYA</t>
  </si>
  <si>
    <t>H. DE APOYO PICHANAKI</t>
  </si>
  <si>
    <t>H.DE APOYO MANUEL HIGA ARAKAKI</t>
  </si>
  <si>
    <t>H. SAN MARTIN PANGOA</t>
  </si>
  <si>
    <t>H. DE APOYO FELIX MAYORCA SOTO</t>
  </si>
  <si>
    <t>H.R. DOCENTE MATERNO INFANTIL "EL CARMEN"</t>
  </si>
  <si>
    <t>HVB monodosis</t>
  </si>
  <si>
    <t>Pentavalente</t>
  </si>
  <si>
    <t>1ra dosis Antipolio inactivada inyectable (IPV)</t>
  </si>
  <si>
    <t>1ra dosis Vacuna contra rotavirus</t>
  </si>
  <si>
    <t>1ra dosis Antineumocóccica</t>
  </si>
  <si>
    <t>Antipolio APO</t>
  </si>
  <si>
    <t>influenza</t>
  </si>
  <si>
    <t>SPR</t>
  </si>
  <si>
    <t>% DE CUMPLIMIENTO</t>
  </si>
  <si>
    <t>META FISICA  NIÑO MENOR DE 1AÑO (FASE INDEPENDIENTE 2018)</t>
  </si>
  <si>
    <t>NIÑOS DE 1 AÑO PADRON NOMINADO (30 OCTUBRE)</t>
  </si>
  <si>
    <t>Unidad Ejecutora (RED)</t>
  </si>
  <si>
    <t>Nº de IPRESS que cuentan con el 85% de Insumos críticos</t>
  </si>
  <si>
    <t>Nº de IPRESS que cuentan con el 85% de Equipos críticos</t>
  </si>
  <si>
    <t>450 G.R DE JUNIN</t>
  </si>
  <si>
    <t>Fuente : SISMED - SIGA</t>
  </si>
  <si>
    <t>UNIDAD EJECUTORA PANGOA</t>
  </si>
  <si>
    <t>UNIDAD EJECUTORA CHANCHAMAYO</t>
  </si>
  <si>
    <t>UNIDAD EJECUTORA PICHANAKI</t>
  </si>
  <si>
    <t>UNIDAD EJECUTORA SATIPO</t>
  </si>
  <si>
    <t>Nº de IPRESS que cuentan con el 85% de Insumos y 85% equipos críticos</t>
  </si>
  <si>
    <t>Nº Total de IPRESS del ambito AP ENDIS</t>
  </si>
  <si>
    <t>UE</t>
  </si>
  <si>
    <t>CAT</t>
  </si>
  <si>
    <t>I-3</t>
  </si>
  <si>
    <t>I-4</t>
  </si>
  <si>
    <t>U.E. CHANCHAMAYO</t>
  </si>
  <si>
    <t>CANTIDAD DE IPRESS DE DISTRITOS AMAZONICOS</t>
  </si>
  <si>
    <t>I-1</t>
  </si>
  <si>
    <t>I-2</t>
  </si>
  <si>
    <t>U.E. PICHANAKI</t>
  </si>
  <si>
    <t>U.E. SATIPO</t>
  </si>
  <si>
    <t>II-1</t>
  </si>
  <si>
    <t>U.E. PANGOA</t>
  </si>
  <si>
    <t>META 1 100%</t>
  </si>
  <si>
    <t>META 2 100%</t>
  </si>
  <si>
    <t>META 3 80%</t>
  </si>
  <si>
    <t>PASO 1</t>
  </si>
  <si>
    <t>PASO 2 (95%)</t>
  </si>
  <si>
    <t>PASO 3 (80%)</t>
  </si>
  <si>
    <t>PASO 4</t>
  </si>
  <si>
    <t>% EESS registran MF vacuna 1año y APNR</t>
  </si>
  <si>
    <t>Consist PN</t>
  </si>
  <si>
    <t>% EESS  MF APNR consistente con MF Vacuna&lt; 1año</t>
  </si>
  <si>
    <t>PADRON NOMINADO DE NIÑOS  DE 1 AÑO (30 DE OCTUBRE)</t>
  </si>
  <si>
    <t>META FISICA DE NIÑOS MENORES DE 1A (INDEP FASE 2018(</t>
  </si>
  <si>
    <t>META FISICA GESTANTE CON APN (INDEP FASE 2018)</t>
  </si>
  <si>
    <t xml:space="preserve">% IPRESS con personal disponible para la Atención de niños </t>
  </si>
  <si>
    <t>% IPRESS con personal disponible para la Atención de gestante</t>
  </si>
  <si>
    <t>META 80%</t>
  </si>
  <si>
    <t>VALORES</t>
  </si>
  <si>
    <t>UNIDAD EJECUTORA</t>
  </si>
  <si>
    <t>RESULTADO</t>
  </si>
  <si>
    <t>169400070001 TENEDOR DE ACERO INOXIDABLE DE MESA (12Und)</t>
  </si>
  <si>
    <t>169400050074 o 169400050004 CUCHILLO DE ACERO INOXIDABLE DE MESA (3Und)</t>
  </si>
  <si>
    <t>169400050083 CUCHILLO DE COCINA DE ACERO INOXIDABLE DE 20 cm APROX. (1Und)</t>
  </si>
  <si>
    <t>169900090059 VASO DE PLÁSTICO DE 300 ML.(6Und)</t>
  </si>
  <si>
    <t>899600130026 MANDIL DE TELA TIPO POLISTEL  (18Und)</t>
  </si>
  <si>
    <t>169900120161 JARRA DE PLÁSTICO CON TAPA DE 1L(3Und)</t>
  </si>
  <si>
    <t>169400290080 JUEGO DE COLADORES DE MALLA PLÁSTICA X 3 PIEZAS x IPRESS</t>
  </si>
  <si>
    <t>169400250041 TABLA DE PICAR DE PLÁSTICO 45 cm X 60 cm ESPESOR 3 cm (1Und)</t>
  </si>
  <si>
    <t>503700100014 ENVASE DE PLÁSTICO CON TAPA TIPO TAPER X 1 L APROX. (10Und)</t>
  </si>
  <si>
    <t>646100070001 BIDÓN DE PLÁSTICO CON CAÑO X 20 L (1Und)</t>
  </si>
  <si>
    <t>646100080011 TINA BATEA DE PLÁSTICO X 10 L (1Und)</t>
  </si>
  <si>
    <t>646100080019 TINA BATEA DE PLÁSTICO X 30 L  (1Und)</t>
  </si>
  <si>
    <t>139200100090 JABÓN GERMICIDA LIQUIDO X 1 L (1Und)</t>
  </si>
  <si>
    <t>894400020068 GORRO DE TELA TIPO POLISTEL TALLA ESTÁNDAR (18Und)</t>
  </si>
  <si>
    <t>139000070003 JABONERA DE PLÁSTICO (1Und)</t>
  </si>
  <si>
    <t>139000160001 ESCOBILLA DE PLÁSTICO PARA UÑAS (1Und)</t>
  </si>
  <si>
    <t>135000370006 TOALLA DE FELPA PARA COCINA (3Und)</t>
  </si>
  <si>
    <t>135000370002 TOALLA DE FELPA DE MANO (2Und)</t>
  </si>
  <si>
    <t>169900300002 PORTA CUBIERTOS DE PLÁSTICO CON TAPA (1Und)</t>
  </si>
  <si>
    <t>890300040018 BOLSA PORTA KIT DE DENIM (1Und)</t>
  </si>
  <si>
    <t>IPRESS AMAZÓNICAS</t>
  </si>
  <si>
    <t>C.S.Perené</t>
  </si>
  <si>
    <t>REGIÓN JUNÍN</t>
  </si>
  <si>
    <t>cumple</t>
  </si>
  <si>
    <t>HOSPITAL REGIONAL DOCENTE DE MEDICINA TROPICAL DR. JULIO DEMARINI CARO</t>
  </si>
  <si>
    <t>No cumple</t>
  </si>
  <si>
    <t>HOSP. DE APOYO DOMINGO OLAVEGOYA</t>
  </si>
  <si>
    <t>HOSPITAL DE APOYO PICHANAKI</t>
  </si>
  <si>
    <t>HOSPITAL DE APOYO MANUEL HIGA ARAKAKI</t>
  </si>
  <si>
    <t>HOSP. SAN MARTIN PANGOA</t>
  </si>
  <si>
    <t>HOSPITAL DE APOYO FELIX MAYORCA SOTO</t>
  </si>
  <si>
    <t>HOSPITAL REGIONAL DOCENTE MATERNO INFANTIL "EL CARMEN"</t>
  </si>
  <si>
    <t>MES DE NOVIEMBRE</t>
  </si>
  <si>
    <t>CNV
(NOV)</t>
  </si>
  <si>
    <t>1.60</t>
  </si>
  <si>
    <t>1.50</t>
  </si>
  <si>
    <t>3.05</t>
  </si>
  <si>
    <t>2.10</t>
  </si>
  <si>
    <t>2.14</t>
  </si>
  <si>
    <t>3.29</t>
  </si>
  <si>
    <t>0.33</t>
  </si>
  <si>
    <t>1.5</t>
  </si>
  <si>
    <t>4.27</t>
  </si>
  <si>
    <t>3.56</t>
  </si>
  <si>
    <t>0.91</t>
  </si>
  <si>
    <t>1.19</t>
  </si>
  <si>
    <t>0.57</t>
  </si>
  <si>
    <t>1.51</t>
  </si>
  <si>
    <t>1.57</t>
  </si>
  <si>
    <t>0.87</t>
  </si>
  <si>
    <t>0.54</t>
  </si>
  <si>
    <t>2.50</t>
  </si>
  <si>
    <t>1.38</t>
  </si>
  <si>
    <t>3.35</t>
  </si>
  <si>
    <t>1.88</t>
  </si>
  <si>
    <t>1.67</t>
  </si>
  <si>
    <t>21.50</t>
  </si>
  <si>
    <t>1.86</t>
  </si>
  <si>
    <t>0.23</t>
  </si>
  <si>
    <t>1.47</t>
  </si>
  <si>
    <t>0.83</t>
  </si>
  <si>
    <t>3.13</t>
  </si>
  <si>
    <t>0.14</t>
  </si>
  <si>
    <t>0.56</t>
  </si>
  <si>
    <t>4.45</t>
  </si>
  <si>
    <t>2.18</t>
  </si>
  <si>
    <t>CONSUMO MENSUAL
BCG</t>
  </si>
  <si>
    <t>CONSUMO MENSUAL
HB</t>
  </si>
  <si>
    <t>CNV
(OCT)</t>
  </si>
  <si>
    <t>RED CHUPACA</t>
  </si>
  <si>
    <t>C.S PEDRO SANCHEZ MEZA</t>
  </si>
  <si>
    <t>STOCK VACUNAS</t>
  </si>
  <si>
    <t xml:space="preserve"> </t>
  </si>
  <si>
    <t>MES DE SEPTIEMBRE</t>
  </si>
  <si>
    <t>CNV
(SEPTI)</t>
  </si>
  <si>
    <t>LISTA DE EESS CON CNV AP ENDIS - DIRESA JUNIN - PERIODO : SEPTIEMBRE A NOVIEMBRE 2017</t>
  </si>
  <si>
    <t>OBSERVACION</t>
  </si>
  <si>
    <t>NO CUMPLE</t>
  </si>
  <si>
    <t>CUMPLE</t>
  </si>
  <si>
    <t>-</t>
  </si>
  <si>
    <t>CODIGO DE EE.SS</t>
  </si>
  <si>
    <t>CNV
(JUNIO)</t>
  </si>
  <si>
    <t>LISTA DE EESS CON CNV AP ENDIS - DIRESA JUNIN - PERIODO : JUNIO 2018</t>
  </si>
  <si>
    <t>LISTA DE EESS CON CNV AP ENDIS - DIRESA JUNIN - PERIODO : MAYO 2018</t>
  </si>
  <si>
    <t>CNV
(MAYO)</t>
  </si>
  <si>
    <t>MES DE MAYO</t>
  </si>
  <si>
    <t>MES DE JUNIO</t>
  </si>
  <si>
    <t>90.5%</t>
  </si>
  <si>
    <t>95.2%</t>
  </si>
  <si>
    <t>Fuente_CNV_Junio_2018_ICI_Junio_2018_DIRESA_Junin</t>
  </si>
  <si>
    <t>COMPROMISO DE GESTION   2.2.2 (2) - CONVENIO  AP ENDIS  NIVEL -1</t>
  </si>
  <si>
    <r>
      <rPr>
        <u/>
        <sz val="20"/>
        <color theme="1"/>
        <rFont val="Calibri"/>
        <family val="2"/>
        <scheme val="minor"/>
      </rPr>
      <t>DEFINICIÓN OPERACIONAL</t>
    </r>
    <r>
      <rPr>
        <sz val="20"/>
        <color theme="1"/>
        <rFont val="Calibri"/>
        <family val="2"/>
        <scheme val="minor"/>
      </rPr>
      <t>: 95% o más de IPRESS del departamento que cuentan con CNV, tienen disponibilidad aceptable de vacunas para recién nacidos (Hepatitis B y BCG), según meta física válida</t>
    </r>
  </si>
  <si>
    <t>LISTA DE EESS CON CNV AP ENDIS - DIRESA JUNIN - PERIODO : JULIO 2018</t>
  </si>
  <si>
    <t>MES DE JULIO</t>
  </si>
  <si>
    <t>CNV
(JULIO)</t>
  </si>
  <si>
    <t>Fuente: CNV al 31 de julio - ICI al 31 de Julio</t>
  </si>
  <si>
    <r>
      <rPr>
        <b/>
        <sz val="11"/>
        <color rgb="FFFF0000"/>
        <rFont val="Calibri"/>
        <family val="2"/>
        <scheme val="minor"/>
      </rPr>
      <t xml:space="preserve">Comentario: </t>
    </r>
    <r>
      <rPr>
        <b/>
        <sz val="11"/>
        <color theme="1"/>
        <rFont val="Calibri"/>
        <family val="2"/>
        <scheme val="minor"/>
      </rPr>
      <t>Se puede observar que se viene gaantizando el stok y disponibilidad de vacunas en el RN en las IPRESS que emiten CNV, esto en base al ICI del mes de Julio y el CNV al 31 de julio 2018, precisar que dicha disponibilidad obedece a las acciones de monitoroe y seguimiento por parte de la estrategia de inmunizaciones en coordinación con el equipo del SISMED, el cual viene garantizando lo señalado.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</si>
</sst>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sz val="9"/>
      <name val="Verdana"/>
      <family val="2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3" fillId="0" borderId="0"/>
    <xf numFmtId="0" fontId="25" fillId="0" borderId="0"/>
  </cellStyleXfs>
  <cellXfs count="30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5" fillId="0" borderId="1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8" fillId="4" borderId="2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3" fontId="4" fillId="5" borderId="25" xfId="0" applyNumberFormat="1" applyFont="1" applyFill="1" applyBorder="1" applyAlignment="1">
      <alignment horizontal="center" wrapText="1"/>
    </xf>
    <xf numFmtId="3" fontId="4" fillId="5" borderId="2" xfId="0" applyNumberFormat="1" applyFont="1" applyFill="1" applyBorder="1" applyAlignment="1">
      <alignment horizontal="center" wrapText="1"/>
    </xf>
    <xf numFmtId="0" fontId="4" fillId="5" borderId="25" xfId="0" applyFont="1" applyFill="1" applyBorder="1" applyAlignment="1">
      <alignment horizontal="center" wrapText="1"/>
    </xf>
    <xf numFmtId="0" fontId="4" fillId="0" borderId="3" xfId="0" applyFont="1" applyBorder="1"/>
    <xf numFmtId="0" fontId="5" fillId="0" borderId="4" xfId="0" applyFont="1" applyBorder="1" applyAlignment="1">
      <alignment horizontal="left" vertical="center"/>
    </xf>
    <xf numFmtId="3" fontId="5" fillId="0" borderId="4" xfId="0" applyNumberFormat="1" applyFont="1" applyFill="1" applyBorder="1"/>
    <xf numFmtId="9" fontId="4" fillId="0" borderId="5" xfId="1" applyFont="1" applyFill="1" applyBorder="1"/>
    <xf numFmtId="0" fontId="4" fillId="0" borderId="6" xfId="0" applyFont="1" applyBorder="1"/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Fill="1" applyBorder="1"/>
    <xf numFmtId="9" fontId="4" fillId="0" borderId="7" xfId="1" applyFont="1" applyFill="1" applyBorder="1"/>
    <xf numFmtId="0" fontId="4" fillId="0" borderId="8" xfId="0" applyFont="1" applyBorder="1"/>
    <xf numFmtId="0" fontId="5" fillId="0" borderId="9" xfId="0" applyFont="1" applyBorder="1" applyAlignment="1">
      <alignment horizontal="left" vertical="center"/>
    </xf>
    <xf numFmtId="0" fontId="5" fillId="6" borderId="0" xfId="0" applyFont="1" applyFill="1"/>
    <xf numFmtId="0" fontId="5" fillId="0" borderId="0" xfId="0" applyFont="1"/>
    <xf numFmtId="0" fontId="5" fillId="0" borderId="0" xfId="0" applyFont="1" applyBorder="1"/>
    <xf numFmtId="0" fontId="5" fillId="0" borderId="34" xfId="0" applyFont="1" applyBorder="1"/>
    <xf numFmtId="0" fontId="5" fillId="0" borderId="0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4" xfId="0" applyFont="1" applyBorder="1"/>
    <xf numFmtId="0" fontId="7" fillId="6" borderId="0" xfId="0" applyFont="1" applyFill="1"/>
    <xf numFmtId="0" fontId="7" fillId="0" borderId="0" xfId="0" applyFont="1"/>
    <xf numFmtId="0" fontId="5" fillId="0" borderId="29" xfId="0" applyFont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 wrapText="1"/>
    </xf>
    <xf numFmtId="14" fontId="11" fillId="0" borderId="32" xfId="0" applyNumberFormat="1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14" fontId="11" fillId="0" borderId="31" xfId="0" applyNumberFormat="1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/>
    </xf>
    <xf numFmtId="0" fontId="5" fillId="0" borderId="36" xfId="0" applyFont="1" applyBorder="1"/>
    <xf numFmtId="0" fontId="4" fillId="6" borderId="0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0" fontId="10" fillId="6" borderId="0" xfId="0" applyFont="1" applyFill="1"/>
    <xf numFmtId="0" fontId="10" fillId="0" borderId="0" xfId="0" applyFont="1" applyBorder="1"/>
    <xf numFmtId="0" fontId="10" fillId="0" borderId="0" xfId="0" applyFont="1"/>
    <xf numFmtId="0" fontId="10" fillId="6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4" fillId="0" borderId="1" xfId="0" applyFont="1" applyBorder="1"/>
    <xf numFmtId="0" fontId="14" fillId="0" borderId="1" xfId="0" applyFont="1" applyBorder="1" applyAlignment="1">
      <alignment horizontal="center" vertical="center"/>
    </xf>
    <xf numFmtId="9" fontId="1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9" fontId="14" fillId="0" borderId="4" xfId="0" applyNumberFormat="1" applyFont="1" applyBorder="1" applyAlignment="1">
      <alignment horizontal="center" vertical="center"/>
    </xf>
    <xf numFmtId="10" fontId="1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10" fontId="5" fillId="0" borderId="7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9" fontId="15" fillId="0" borderId="9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13" fillId="3" borderId="1" xfId="0" applyFont="1" applyFill="1" applyBorder="1" applyAlignment="1">
      <alignment horizontal="left" textRotation="90" wrapText="1"/>
    </xf>
    <xf numFmtId="0" fontId="13" fillId="3" borderId="37" xfId="0" applyFont="1" applyFill="1" applyBorder="1" applyAlignment="1">
      <alignment horizontal="left" textRotation="90" wrapText="1"/>
    </xf>
    <xf numFmtId="0" fontId="13" fillId="3" borderId="32" xfId="0" applyFont="1" applyFill="1" applyBorder="1" applyAlignment="1">
      <alignment horizontal="center"/>
    </xf>
    <xf numFmtId="0" fontId="13" fillId="3" borderId="32" xfId="0" applyFont="1" applyFill="1" applyBorder="1" applyAlignment="1">
      <alignment horizontal="center" wrapText="1"/>
    </xf>
    <xf numFmtId="0" fontId="5" fillId="0" borderId="37" xfId="0" applyFont="1" applyBorder="1" applyAlignment="1">
      <alignment wrapText="1"/>
    </xf>
    <xf numFmtId="0" fontId="5" fillId="0" borderId="32" xfId="0" applyFont="1" applyBorder="1" applyAlignment="1">
      <alignment horizontal="center"/>
    </xf>
    <xf numFmtId="0" fontId="5" fillId="0" borderId="32" xfId="0" applyFont="1" applyBorder="1"/>
    <xf numFmtId="0" fontId="7" fillId="0" borderId="32" xfId="0" applyFont="1" applyBorder="1"/>
    <xf numFmtId="0" fontId="0" fillId="0" borderId="1" xfId="0" applyBorder="1" applyAlignment="1">
      <alignment horizontal="center"/>
    </xf>
    <xf numFmtId="0" fontId="5" fillId="0" borderId="1" xfId="0" applyNumberFormat="1" applyFont="1" applyBorder="1"/>
    <xf numFmtId="9" fontId="11" fillId="6" borderId="1" xfId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 wrapText="1"/>
    </xf>
    <xf numFmtId="0" fontId="4" fillId="5" borderId="32" xfId="0" applyFont="1" applyFill="1" applyBorder="1" applyAlignment="1">
      <alignment horizontal="center" wrapText="1"/>
    </xf>
    <xf numFmtId="0" fontId="12" fillId="5" borderId="32" xfId="0" applyFont="1" applyFill="1" applyBorder="1" applyAlignment="1">
      <alignment horizontal="center" wrapText="1"/>
    </xf>
    <xf numFmtId="0" fontId="4" fillId="3" borderId="39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NumberFormat="1" applyFont="1" applyBorder="1"/>
    <xf numFmtId="9" fontId="11" fillId="6" borderId="4" xfId="1" applyFont="1" applyFill="1" applyBorder="1" applyAlignment="1">
      <alignment horizontal="center"/>
    </xf>
    <xf numFmtId="9" fontId="5" fillId="0" borderId="5" xfId="0" applyNumberFormat="1" applyFont="1" applyBorder="1"/>
    <xf numFmtId="0" fontId="4" fillId="0" borderId="9" xfId="0" applyFont="1" applyBorder="1"/>
    <xf numFmtId="0" fontId="2" fillId="3" borderId="11" xfId="0" applyFont="1" applyFill="1" applyBorder="1" applyAlignment="1">
      <alignment vertical="center"/>
    </xf>
    <xf numFmtId="0" fontId="4" fillId="3" borderId="40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0" xfId="0" applyFont="1"/>
    <xf numFmtId="0" fontId="13" fillId="7" borderId="1" xfId="0" applyFont="1" applyFill="1" applyBorder="1" applyAlignment="1">
      <alignment horizontal="left" textRotation="90" wrapText="1"/>
    </xf>
    <xf numFmtId="0" fontId="5" fillId="0" borderId="43" xfId="0" applyFont="1" applyBorder="1" applyAlignment="1">
      <alignment wrapText="1"/>
    </xf>
    <xf numFmtId="0" fontId="0" fillId="0" borderId="32" xfId="0" applyBorder="1" applyAlignment="1">
      <alignment horizontal="center"/>
    </xf>
    <xf numFmtId="0" fontId="5" fillId="0" borderId="21" xfId="0" applyFont="1" applyFill="1" applyBorder="1" applyAlignment="1">
      <alignment wrapText="1"/>
    </xf>
    <xf numFmtId="0" fontId="0" fillId="0" borderId="22" xfId="0" applyBorder="1" applyAlignment="1">
      <alignment horizontal="center"/>
    </xf>
    <xf numFmtId="0" fontId="0" fillId="0" borderId="22" xfId="0" applyBorder="1"/>
    <xf numFmtId="0" fontId="7" fillId="0" borderId="22" xfId="0" applyFont="1" applyBorder="1"/>
    <xf numFmtId="0" fontId="7" fillId="0" borderId="23" xfId="0" applyFont="1" applyBorder="1"/>
    <xf numFmtId="9" fontId="7" fillId="0" borderId="1" xfId="0" applyNumberFormat="1" applyFont="1" applyBorder="1"/>
    <xf numFmtId="1" fontId="16" fillId="6" borderId="1" xfId="0" applyNumberFormat="1" applyFont="1" applyFill="1" applyBorder="1" applyAlignment="1">
      <alignment horizontal="center" vertical="center" wrapText="1"/>
    </xf>
    <xf numFmtId="1" fontId="18" fillId="6" borderId="1" xfId="0" applyNumberFormat="1" applyFont="1" applyFill="1" applyBorder="1" applyAlignment="1">
      <alignment horizontal="center" vertical="center" wrapText="1"/>
    </xf>
    <xf numFmtId="1" fontId="19" fillId="6" borderId="1" xfId="0" applyNumberFormat="1" applyFont="1" applyFill="1" applyBorder="1" applyAlignment="1">
      <alignment horizontal="center" wrapText="1"/>
    </xf>
    <xf numFmtId="2" fontId="19" fillId="6" borderId="1" xfId="0" applyNumberFormat="1" applyFont="1" applyFill="1" applyBorder="1" applyAlignment="1">
      <alignment horizontal="center" vertical="center" wrapText="1"/>
    </xf>
    <xf numFmtId="1" fontId="19" fillId="6" borderId="1" xfId="0" applyNumberFormat="1" applyFont="1" applyFill="1" applyBorder="1" applyAlignment="1">
      <alignment horizontal="center" vertical="center" wrapText="1"/>
    </xf>
    <xf numFmtId="1" fontId="17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2" fontId="20" fillId="8" borderId="1" xfId="0" applyNumberFormat="1" applyFont="1" applyFill="1" applyBorder="1" applyAlignment="1">
      <alignment horizontal="center" vertical="center" wrapText="1"/>
    </xf>
    <xf numFmtId="14" fontId="16" fillId="6" borderId="1" xfId="0" applyNumberFormat="1" applyFont="1" applyFill="1" applyBorder="1" applyAlignment="1">
      <alignment vertical="center"/>
    </xf>
    <xf numFmtId="10" fontId="21" fillId="8" borderId="1" xfId="0" applyNumberFormat="1" applyFont="1" applyFill="1" applyBorder="1" applyAlignment="1">
      <alignment horizontal="center" vertical="center"/>
    </xf>
    <xf numFmtId="1" fontId="22" fillId="8" borderId="1" xfId="0" applyNumberFormat="1" applyFont="1" applyFill="1" applyBorder="1" applyAlignment="1">
      <alignment horizontal="center" vertical="center"/>
    </xf>
    <xf numFmtId="2" fontId="22" fillId="8" borderId="1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20" xfId="0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vertical="center" wrapText="1"/>
    </xf>
    <xf numFmtId="0" fontId="5" fillId="6" borderId="0" xfId="0" applyFont="1" applyFill="1" applyBorder="1"/>
    <xf numFmtId="0" fontId="3" fillId="11" borderId="1" xfId="0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vertical="center" wrapText="1"/>
    </xf>
    <xf numFmtId="1" fontId="16" fillId="11" borderId="1" xfId="0" applyNumberFormat="1" applyFont="1" applyFill="1" applyBorder="1" applyAlignment="1">
      <alignment horizontal="center" vertical="center" wrapText="1"/>
    </xf>
    <xf numFmtId="2" fontId="19" fillId="11" borderId="1" xfId="0" applyNumberFormat="1" applyFont="1" applyFill="1" applyBorder="1" applyAlignment="1">
      <alignment horizontal="center" vertical="center" wrapText="1"/>
    </xf>
    <xf numFmtId="1" fontId="17" fillId="11" borderId="1" xfId="0" applyNumberFormat="1" applyFont="1" applyFill="1" applyBorder="1" applyAlignment="1">
      <alignment horizontal="center" vertical="center" wrapText="1"/>
    </xf>
    <xf numFmtId="1" fontId="18" fillId="11" borderId="1" xfId="0" applyNumberFormat="1" applyFont="1" applyFill="1" applyBorder="1" applyAlignment="1">
      <alignment horizontal="center" vertical="center" wrapText="1"/>
    </xf>
    <xf numFmtId="1" fontId="19" fillId="11" borderId="1" xfId="0" applyNumberFormat="1" applyFont="1" applyFill="1" applyBorder="1" applyAlignment="1">
      <alignment horizontal="center" wrapText="1"/>
    </xf>
    <xf numFmtId="1" fontId="19" fillId="11" borderId="1" xfId="0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/>
    </xf>
    <xf numFmtId="14" fontId="3" fillId="11" borderId="1" xfId="0" applyNumberFormat="1" applyFont="1" applyFill="1" applyBorder="1" applyAlignment="1">
      <alignment horizontal="left" vertical="center" wrapText="1"/>
    </xf>
    <xf numFmtId="0" fontId="16" fillId="11" borderId="31" xfId="0" applyFont="1" applyFill="1" applyBorder="1" applyAlignment="1">
      <alignment horizontal="center" vertical="center" wrapText="1"/>
    </xf>
    <xf numFmtId="0" fontId="5" fillId="6" borderId="36" xfId="0" applyFont="1" applyFill="1" applyBorder="1"/>
    <xf numFmtId="0" fontId="7" fillId="6" borderId="0" xfId="0" applyFont="1" applyFill="1" applyBorder="1"/>
    <xf numFmtId="0" fontId="5" fillId="6" borderId="24" xfId="0" applyFont="1" applyFill="1" applyBorder="1"/>
    <xf numFmtId="0" fontId="5" fillId="6" borderId="34" xfId="0" applyFont="1" applyFill="1" applyBorder="1"/>
    <xf numFmtId="0" fontId="5" fillId="6" borderId="27" xfId="0" applyFont="1" applyFill="1" applyBorder="1"/>
    <xf numFmtId="10" fontId="21" fillId="9" borderId="1" xfId="0" applyNumberFormat="1" applyFont="1" applyFill="1" applyBorder="1" applyAlignment="1">
      <alignment horizontal="center" vertical="center"/>
    </xf>
    <xf numFmtId="14" fontId="3" fillId="12" borderId="1" xfId="0" applyNumberFormat="1" applyFont="1" applyFill="1" applyBorder="1" applyAlignment="1">
      <alignment vertical="center" wrapText="1"/>
    </xf>
    <xf numFmtId="1" fontId="17" fillId="12" borderId="1" xfId="0" applyNumberFormat="1" applyFont="1" applyFill="1" applyBorder="1" applyAlignment="1">
      <alignment horizontal="center" vertical="center" wrapText="1"/>
    </xf>
    <xf numFmtId="1" fontId="16" fillId="12" borderId="1" xfId="0" applyNumberFormat="1" applyFont="1" applyFill="1" applyBorder="1" applyAlignment="1">
      <alignment horizontal="center" vertical="center" wrapText="1"/>
    </xf>
    <xf numFmtId="1" fontId="18" fillId="12" borderId="1" xfId="0" applyNumberFormat="1" applyFont="1" applyFill="1" applyBorder="1" applyAlignment="1">
      <alignment horizontal="center" vertical="center" wrapText="1"/>
    </xf>
    <xf numFmtId="1" fontId="19" fillId="12" borderId="1" xfId="0" applyNumberFormat="1" applyFont="1" applyFill="1" applyBorder="1" applyAlignment="1">
      <alignment horizontal="center" wrapText="1"/>
    </xf>
    <xf numFmtId="2" fontId="19" fillId="12" borderId="1" xfId="0" applyNumberFormat="1" applyFont="1" applyFill="1" applyBorder="1" applyAlignment="1">
      <alignment horizontal="center" vertical="center" wrapText="1"/>
    </xf>
    <xf numFmtId="1" fontId="19" fillId="12" borderId="1" xfId="0" applyNumberFormat="1" applyFont="1" applyFill="1" applyBorder="1" applyAlignment="1">
      <alignment horizontal="center" vertical="center" wrapText="1"/>
    </xf>
    <xf numFmtId="14" fontId="3" fillId="12" borderId="1" xfId="0" applyNumberFormat="1" applyFont="1" applyFill="1" applyBorder="1" applyAlignment="1">
      <alignment horizontal="left" vertical="center" wrapText="1"/>
    </xf>
    <xf numFmtId="1" fontId="27" fillId="11" borderId="1" xfId="0" applyNumberFormat="1" applyFont="1" applyFill="1" applyBorder="1" applyAlignment="1">
      <alignment horizontal="center" vertical="center"/>
    </xf>
    <xf numFmtId="1" fontId="20" fillId="11" borderId="1" xfId="0" applyNumberFormat="1" applyFont="1" applyFill="1" applyBorder="1" applyAlignment="1">
      <alignment horizontal="center" vertical="center"/>
    </xf>
    <xf numFmtId="9" fontId="28" fillId="11" borderId="1" xfId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0" fontId="16" fillId="12" borderId="3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9" fontId="27" fillId="12" borderId="1" xfId="0" applyNumberFormat="1" applyFont="1" applyFill="1" applyBorder="1" applyAlignment="1">
      <alignment horizontal="center" vertical="center" wrapText="1"/>
    </xf>
    <xf numFmtId="0" fontId="4" fillId="6" borderId="0" xfId="0" applyFont="1" applyFill="1"/>
    <xf numFmtId="0" fontId="4" fillId="6" borderId="0" xfId="0" applyFont="1" applyFill="1" applyBorder="1" applyAlignment="1">
      <alignment horizontal="center" vertical="center"/>
    </xf>
    <xf numFmtId="0" fontId="16" fillId="12" borderId="31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/>
    </xf>
    <xf numFmtId="1" fontId="33" fillId="12" borderId="4" xfId="0" applyNumberFormat="1" applyFont="1" applyFill="1" applyBorder="1" applyAlignment="1">
      <alignment horizontal="center" vertical="center" wrapText="1"/>
    </xf>
    <xf numFmtId="1" fontId="16" fillId="12" borderId="4" xfId="0" applyNumberFormat="1" applyFont="1" applyFill="1" applyBorder="1" applyAlignment="1">
      <alignment horizontal="center" vertical="center" wrapText="1"/>
    </xf>
    <xf numFmtId="1" fontId="18" fillId="12" borderId="4" xfId="0" applyNumberFormat="1" applyFont="1" applyFill="1" applyBorder="1" applyAlignment="1">
      <alignment horizontal="center" vertical="center" wrapText="1"/>
    </xf>
    <xf numFmtId="1" fontId="19" fillId="12" borderId="4" xfId="0" applyNumberFormat="1" applyFont="1" applyFill="1" applyBorder="1" applyAlignment="1">
      <alignment horizontal="center" vertical="center" wrapText="1"/>
    </xf>
    <xf numFmtId="2" fontId="19" fillId="12" borderId="4" xfId="0" applyNumberFormat="1" applyFont="1" applyFill="1" applyBorder="1" applyAlignment="1">
      <alignment horizontal="center" vertical="center" wrapText="1"/>
    </xf>
    <xf numFmtId="1" fontId="19" fillId="12" borderId="5" xfId="0" applyNumberFormat="1" applyFont="1" applyFill="1" applyBorder="1" applyAlignment="1">
      <alignment horizontal="center" vertical="center" wrapText="1"/>
    </xf>
    <xf numFmtId="1" fontId="33" fillId="12" borderId="1" xfId="0" applyNumberFormat="1" applyFont="1" applyFill="1" applyBorder="1" applyAlignment="1">
      <alignment horizontal="center" vertical="center" wrapText="1"/>
    </xf>
    <xf numFmtId="1" fontId="19" fillId="12" borderId="7" xfId="0" applyNumberFormat="1" applyFont="1" applyFill="1" applyBorder="1" applyAlignment="1">
      <alignment horizontal="center" vertical="center" wrapText="1"/>
    </xf>
    <xf numFmtId="1" fontId="33" fillId="6" borderId="1" xfId="0" applyNumberFormat="1" applyFont="1" applyFill="1" applyBorder="1" applyAlignment="1">
      <alignment horizontal="center" vertical="center" wrapText="1"/>
    </xf>
    <xf numFmtId="1" fontId="19" fillId="6" borderId="7" xfId="0" applyNumberFormat="1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14" fontId="16" fillId="6" borderId="9" xfId="0" applyNumberFormat="1" applyFont="1" applyFill="1" applyBorder="1" applyAlignment="1">
      <alignment vertical="center"/>
    </xf>
    <xf numFmtId="0" fontId="16" fillId="13" borderId="9" xfId="0" applyFont="1" applyFill="1" applyBorder="1" applyAlignment="1">
      <alignment horizontal="center" vertical="center"/>
    </xf>
    <xf numFmtId="1" fontId="33" fillId="6" borderId="9" xfId="0" applyNumberFormat="1" applyFont="1" applyFill="1" applyBorder="1" applyAlignment="1">
      <alignment horizontal="center" vertical="center" wrapText="1"/>
    </xf>
    <xf numFmtId="1" fontId="16" fillId="6" borderId="9" xfId="0" applyNumberFormat="1" applyFont="1" applyFill="1" applyBorder="1" applyAlignment="1">
      <alignment horizontal="center" vertical="center" wrapText="1"/>
    </xf>
    <xf numFmtId="1" fontId="18" fillId="6" borderId="9" xfId="0" applyNumberFormat="1" applyFont="1" applyFill="1" applyBorder="1" applyAlignment="1">
      <alignment horizontal="center" vertical="center" wrapText="1"/>
    </xf>
    <xf numFmtId="1" fontId="19" fillId="6" borderId="9" xfId="0" applyNumberFormat="1" applyFont="1" applyFill="1" applyBorder="1" applyAlignment="1">
      <alignment horizontal="center" vertical="center" wrapText="1"/>
    </xf>
    <xf numFmtId="2" fontId="19" fillId="6" borderId="9" xfId="0" applyNumberFormat="1" applyFont="1" applyFill="1" applyBorder="1" applyAlignment="1">
      <alignment horizontal="center" vertical="center" wrapText="1"/>
    </xf>
    <xf numFmtId="1" fontId="19" fillId="6" borderId="10" xfId="0" applyNumberFormat="1" applyFont="1" applyFill="1" applyBorder="1" applyAlignment="1">
      <alignment horizontal="center" vertical="center" wrapText="1"/>
    </xf>
    <xf numFmtId="0" fontId="4" fillId="0" borderId="34" xfId="0" applyFont="1" applyBorder="1"/>
    <xf numFmtId="1" fontId="22" fillId="8" borderId="21" xfId="0" applyNumberFormat="1" applyFont="1" applyFill="1" applyBorder="1" applyAlignment="1">
      <alignment horizontal="center" vertical="center"/>
    </xf>
    <xf numFmtId="1" fontId="27" fillId="11" borderId="22" xfId="0" applyNumberFormat="1" applyFont="1" applyFill="1" applyBorder="1" applyAlignment="1">
      <alignment horizontal="center" vertical="center"/>
    </xf>
    <xf numFmtId="1" fontId="19" fillId="12" borderId="22" xfId="0" applyNumberFormat="1" applyFont="1" applyFill="1" applyBorder="1" applyAlignment="1">
      <alignment horizontal="center" vertical="center" wrapText="1"/>
    </xf>
    <xf numFmtId="9" fontId="27" fillId="15" borderId="22" xfId="0" applyNumberFormat="1" applyFont="1" applyFill="1" applyBorder="1" applyAlignment="1">
      <alignment horizontal="center" vertical="center" wrapText="1"/>
    </xf>
    <xf numFmtId="2" fontId="19" fillId="12" borderId="22" xfId="0" applyNumberFormat="1" applyFont="1" applyFill="1" applyBorder="1" applyAlignment="1">
      <alignment horizontal="center" vertical="center" wrapText="1"/>
    </xf>
    <xf numFmtId="2" fontId="19" fillId="12" borderId="46" xfId="0" applyNumberFormat="1" applyFont="1" applyFill="1" applyBorder="1" applyAlignment="1">
      <alignment horizontal="center" vertical="center" wrapText="1"/>
    </xf>
    <xf numFmtId="9" fontId="27" fillId="15" borderId="23" xfId="0" applyNumberFormat="1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/>
    </xf>
    <xf numFmtId="14" fontId="16" fillId="12" borderId="4" xfId="0" applyNumberFormat="1" applyFont="1" applyFill="1" applyBorder="1" applyAlignment="1">
      <alignment vertical="center" wrapText="1"/>
    </xf>
    <xf numFmtId="0" fontId="16" fillId="11" borderId="6" xfId="0" applyFont="1" applyFill="1" applyBorder="1" applyAlignment="1">
      <alignment horizontal="center" vertical="center"/>
    </xf>
    <xf numFmtId="14" fontId="16" fillId="12" borderId="1" xfId="0" applyNumberFormat="1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14" fontId="16" fillId="6" borderId="1" xfId="0" applyNumberFormat="1" applyFont="1" applyFill="1" applyBorder="1" applyAlignment="1">
      <alignment vertical="center" wrapText="1"/>
    </xf>
    <xf numFmtId="14" fontId="16" fillId="12" borderId="1" xfId="0" applyNumberFormat="1" applyFont="1" applyFill="1" applyBorder="1" applyAlignment="1">
      <alignment horizontal="left" vertical="center" wrapText="1"/>
    </xf>
    <xf numFmtId="0" fontId="16" fillId="6" borderId="8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 wrapText="1"/>
    </xf>
    <xf numFmtId="0" fontId="8" fillId="4" borderId="26" xfId="0" applyFont="1" applyFill="1" applyBorder="1" applyAlignment="1">
      <alignment horizontal="center" wrapText="1"/>
    </xf>
    <xf numFmtId="0" fontId="8" fillId="4" borderId="28" xfId="0" applyFont="1" applyFill="1" applyBorder="1" applyAlignment="1">
      <alignment horizontal="center" wrapText="1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6" fillId="12" borderId="32" xfId="0" applyFont="1" applyFill="1" applyBorder="1" applyAlignment="1">
      <alignment horizontal="center" vertical="center" wrapText="1"/>
    </xf>
    <xf numFmtId="0" fontId="16" fillId="12" borderId="44" xfId="0" applyFont="1" applyFill="1" applyBorder="1" applyAlignment="1">
      <alignment horizontal="center" vertical="center" wrapText="1"/>
    </xf>
    <xf numFmtId="0" fontId="16" fillId="12" borderId="31" xfId="0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center" vertical="center" wrapText="1"/>
    </xf>
    <xf numFmtId="0" fontId="16" fillId="6" borderId="31" xfId="0" applyFont="1" applyFill="1" applyBorder="1" applyAlignment="1">
      <alignment horizontal="center" vertical="center" wrapText="1"/>
    </xf>
    <xf numFmtId="0" fontId="16" fillId="6" borderId="44" xfId="0" applyFont="1" applyFill="1" applyBorder="1" applyAlignment="1">
      <alignment horizontal="center" vertical="center" wrapText="1"/>
    </xf>
    <xf numFmtId="0" fontId="29" fillId="14" borderId="0" xfId="0" applyFont="1" applyFill="1" applyBorder="1" applyAlignment="1">
      <alignment horizontal="center"/>
    </xf>
    <xf numFmtId="0" fontId="30" fillId="7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12" borderId="41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0" fontId="10" fillId="10" borderId="22" xfId="0" applyFont="1" applyFill="1" applyBorder="1" applyAlignment="1">
      <alignment horizontal="center" vertical="center"/>
    </xf>
    <xf numFmtId="0" fontId="10" fillId="10" borderId="23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0" fillId="10" borderId="33" xfId="0" applyFont="1" applyFill="1" applyBorder="1" applyAlignment="1">
      <alignment horizontal="center" vertical="center" wrapText="1"/>
    </xf>
    <xf numFmtId="0" fontId="10" fillId="10" borderId="35" xfId="0" applyFont="1" applyFill="1" applyBorder="1" applyAlignment="1">
      <alignment horizontal="center" vertical="center" wrapText="1"/>
    </xf>
    <xf numFmtId="0" fontId="16" fillId="11" borderId="32" xfId="0" applyFont="1" applyFill="1" applyBorder="1" applyAlignment="1">
      <alignment horizontal="center" vertical="center" wrapText="1"/>
    </xf>
    <xf numFmtId="0" fontId="16" fillId="11" borderId="44" xfId="0" applyFont="1" applyFill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0" fillId="10" borderId="20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3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0" borderId="40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5">
    <cellStyle name="Normal" xfId="0" builtinId="0"/>
    <cellStyle name="Normal 2 2" xfId="2"/>
    <cellStyle name="Normal 2 3" xfId="3"/>
    <cellStyle name="Normal 5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9525</xdr:colOff>
      <xdr:row>27</xdr:row>
      <xdr:rowOff>133350</xdr:rowOff>
    </xdr:from>
    <xdr:to>
      <xdr:col>29</xdr:col>
      <xdr:colOff>57150</xdr:colOff>
      <xdr:row>31</xdr:row>
      <xdr:rowOff>76200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52A522D9-E8E8-4BB3-8622-4AEB59C8C36E}"/>
            </a:ext>
          </a:extLst>
        </xdr:cNvPr>
        <xdr:cNvSpPr/>
      </xdr:nvSpPr>
      <xdr:spPr>
        <a:xfrm>
          <a:off x="22783800" y="6848475"/>
          <a:ext cx="552450" cy="561975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25</xdr:col>
      <xdr:colOff>485775</xdr:colOff>
      <xdr:row>31</xdr:row>
      <xdr:rowOff>133350</xdr:rowOff>
    </xdr:from>
    <xdr:to>
      <xdr:col>31</xdr:col>
      <xdr:colOff>295274</xdr:colOff>
      <xdr:row>38</xdr:row>
      <xdr:rowOff>66675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D6287E3-B992-4038-832A-9A092A008503}"/>
            </a:ext>
          </a:extLst>
        </xdr:cNvPr>
        <xdr:cNvSpPr txBox="1"/>
      </xdr:nvSpPr>
      <xdr:spPr>
        <a:xfrm>
          <a:off x="21707475" y="7467600"/>
          <a:ext cx="2876549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 b="1">
              <a:solidFill>
                <a:srgbClr val="FF0000"/>
              </a:solidFill>
            </a:rPr>
            <a:t>COLOCAR DATOS DE PADRON</a:t>
          </a:r>
          <a:r>
            <a:rPr lang="es-ES" sz="1600" b="1" baseline="0">
              <a:solidFill>
                <a:srgbClr val="FF0000"/>
              </a:solidFill>
            </a:rPr>
            <a:t> NOMINAL MES DE NOVIEMBRE </a:t>
          </a:r>
        </a:p>
        <a:p>
          <a:r>
            <a:rPr lang="es-ES" sz="1600" b="1" baseline="0">
              <a:solidFill>
                <a:srgbClr val="FF0000"/>
              </a:solidFill>
            </a:rPr>
            <a:t>OJO</a:t>
          </a:r>
          <a:endParaRPr lang="es-ES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115421</xdr:colOff>
      <xdr:row>26</xdr:row>
      <xdr:rowOff>52668</xdr:rowOff>
    </xdr:from>
    <xdr:to>
      <xdr:col>6</xdr:col>
      <xdr:colOff>667311</xdr:colOff>
      <xdr:row>29</xdr:row>
      <xdr:rowOff>73960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08A1CCCF-888C-4D82-BBC6-C1B8D580C181}"/>
            </a:ext>
          </a:extLst>
        </xdr:cNvPr>
        <xdr:cNvSpPr/>
      </xdr:nvSpPr>
      <xdr:spPr>
        <a:xfrm>
          <a:off x="7497296" y="6529668"/>
          <a:ext cx="551890" cy="573742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681318</xdr:colOff>
      <xdr:row>29</xdr:row>
      <xdr:rowOff>75080</xdr:rowOff>
    </xdr:from>
    <xdr:to>
      <xdr:col>9</xdr:col>
      <xdr:colOff>569258</xdr:colOff>
      <xdr:row>36</xdr:row>
      <xdr:rowOff>8404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CC60259-8C77-4B94-B38A-7C32CCEFAE2C}"/>
            </a:ext>
          </a:extLst>
        </xdr:cNvPr>
        <xdr:cNvSpPr txBox="1"/>
      </xdr:nvSpPr>
      <xdr:spPr>
        <a:xfrm>
          <a:off x="6539193" y="7104530"/>
          <a:ext cx="2878790" cy="10001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 b="1">
              <a:solidFill>
                <a:srgbClr val="FF0000"/>
              </a:solidFill>
            </a:rPr>
            <a:t>COLOCAR DATOS DE PADRON</a:t>
          </a:r>
          <a:r>
            <a:rPr lang="es-ES" sz="1600" b="1" baseline="0">
              <a:solidFill>
                <a:srgbClr val="FF0000"/>
              </a:solidFill>
            </a:rPr>
            <a:t> NOMINAL MES DE SEPTIEMBRE </a:t>
          </a:r>
        </a:p>
        <a:p>
          <a:r>
            <a:rPr lang="es-ES" sz="1600" b="1" baseline="0">
              <a:solidFill>
                <a:srgbClr val="FF0000"/>
              </a:solidFill>
            </a:rPr>
            <a:t>OJO</a:t>
          </a:r>
          <a:endParaRPr lang="es-ES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workbookViewId="0">
      <selection activeCell="D18" sqref="D18"/>
    </sheetView>
  </sheetViews>
  <sheetFormatPr baseColWidth="10" defaultRowHeight="14.4" x14ac:dyDescent="0.3"/>
  <cols>
    <col min="1" max="1" width="4.5546875" customWidth="1"/>
    <col min="2" max="2" width="21.5546875" customWidth="1"/>
    <col min="8" max="8" width="14.109375" customWidth="1"/>
  </cols>
  <sheetData>
    <row r="1" spans="2:8" ht="15" thickBot="1" x14ac:dyDescent="0.35"/>
    <row r="2" spans="2:8" ht="15" thickBot="1" x14ac:dyDescent="0.35">
      <c r="B2" s="235" t="s">
        <v>11</v>
      </c>
      <c r="C2" s="233" t="s">
        <v>21</v>
      </c>
      <c r="D2" s="234"/>
      <c r="E2" s="234"/>
      <c r="F2" s="234"/>
      <c r="G2" s="237" t="s">
        <v>19</v>
      </c>
      <c r="H2" s="239" t="s">
        <v>20</v>
      </c>
    </row>
    <row r="3" spans="2:8" ht="15" thickBot="1" x14ac:dyDescent="0.35">
      <c r="B3" s="236"/>
      <c r="C3" s="23">
        <v>0</v>
      </c>
      <c r="D3" s="23">
        <v>2</v>
      </c>
      <c r="E3" s="23">
        <v>3</v>
      </c>
      <c r="F3" s="23">
        <v>4</v>
      </c>
      <c r="G3" s="238"/>
      <c r="H3" s="240"/>
    </row>
    <row r="4" spans="2:8" x14ac:dyDescent="0.3">
      <c r="B4" s="19" t="s">
        <v>12</v>
      </c>
      <c r="C4" s="3"/>
      <c r="D4" s="3"/>
      <c r="E4" s="3"/>
      <c r="F4" s="3"/>
      <c r="G4" s="3"/>
      <c r="H4" s="20"/>
    </row>
    <row r="5" spans="2:8" x14ac:dyDescent="0.3">
      <c r="B5" s="21" t="s">
        <v>13</v>
      </c>
      <c r="C5" s="2"/>
      <c r="D5" s="2"/>
      <c r="E5" s="2"/>
      <c r="F5" s="2"/>
      <c r="G5" s="2"/>
      <c r="H5" s="4"/>
    </row>
    <row r="6" spans="2:8" x14ac:dyDescent="0.3">
      <c r="B6" s="21" t="s">
        <v>14</v>
      </c>
      <c r="C6" s="2"/>
      <c r="D6" s="2"/>
      <c r="E6" s="2"/>
      <c r="F6" s="2"/>
      <c r="G6" s="2"/>
      <c r="H6" s="4"/>
    </row>
    <row r="7" spans="2:8" x14ac:dyDescent="0.3">
      <c r="B7" s="21" t="s">
        <v>15</v>
      </c>
      <c r="C7" s="2"/>
      <c r="D7" s="2"/>
      <c r="E7" s="2"/>
      <c r="F7" s="2"/>
      <c r="G7" s="2"/>
      <c r="H7" s="4"/>
    </row>
    <row r="8" spans="2:8" x14ac:dyDescent="0.3">
      <c r="B8" s="21" t="s">
        <v>16</v>
      </c>
      <c r="C8" s="2"/>
      <c r="D8" s="2"/>
      <c r="E8" s="2"/>
      <c r="F8" s="2"/>
      <c r="G8" s="2"/>
      <c r="H8" s="4"/>
    </row>
    <row r="9" spans="2:8" x14ac:dyDescent="0.3">
      <c r="B9" s="21" t="s">
        <v>18</v>
      </c>
      <c r="C9" s="2"/>
      <c r="D9" s="2"/>
      <c r="E9" s="2"/>
      <c r="F9" s="2"/>
      <c r="G9" s="2"/>
      <c r="H9" s="4"/>
    </row>
    <row r="10" spans="2:8" ht="15" thickBot="1" x14ac:dyDescent="0.35">
      <c r="B10" s="22" t="s">
        <v>17</v>
      </c>
      <c r="C10" s="5"/>
      <c r="D10" s="5"/>
      <c r="E10" s="5"/>
      <c r="F10" s="5"/>
      <c r="G10" s="5"/>
      <c r="H10" s="6"/>
    </row>
  </sheetData>
  <mergeCells count="4">
    <mergeCell ref="C2:F2"/>
    <mergeCell ref="B2:B3"/>
    <mergeCell ref="G2:G3"/>
    <mergeCell ref="H2:H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="130" zoomScaleNormal="130" workbookViewId="0">
      <selection activeCell="E9" sqref="E9"/>
    </sheetView>
  </sheetViews>
  <sheetFormatPr baseColWidth="10" defaultRowHeight="14.4" x14ac:dyDescent="0.3"/>
  <cols>
    <col min="1" max="1" width="14.88671875" customWidth="1"/>
    <col min="2" max="2" width="9.109375" style="14" customWidth="1"/>
    <col min="3" max="3" width="4.33203125" customWidth="1"/>
    <col min="4" max="24" width="4.109375" style="51" customWidth="1"/>
  </cols>
  <sheetData>
    <row r="1" spans="1:26" ht="108.6" customHeight="1" x14ac:dyDescent="0.3">
      <c r="A1" s="101" t="s">
        <v>104</v>
      </c>
      <c r="B1" s="102" t="s">
        <v>155</v>
      </c>
      <c r="C1" s="101" t="s">
        <v>105</v>
      </c>
      <c r="D1" s="99" t="s">
        <v>135</v>
      </c>
      <c r="E1" s="100" t="s">
        <v>136</v>
      </c>
      <c r="F1" s="99" t="s">
        <v>137</v>
      </c>
      <c r="G1" s="100" t="s">
        <v>138</v>
      </c>
      <c r="H1" s="99" t="s">
        <v>139</v>
      </c>
      <c r="I1" s="100" t="s">
        <v>140</v>
      </c>
      <c r="J1" s="99" t="s">
        <v>141</v>
      </c>
      <c r="K1" s="99" t="s">
        <v>142</v>
      </c>
      <c r="L1" s="99" t="s">
        <v>143</v>
      </c>
      <c r="M1" s="99" t="s">
        <v>144</v>
      </c>
      <c r="N1" s="99" t="s">
        <v>145</v>
      </c>
      <c r="O1" s="99" t="s">
        <v>146</v>
      </c>
      <c r="P1" s="99" t="s">
        <v>147</v>
      </c>
      <c r="Q1" s="99" t="s">
        <v>148</v>
      </c>
      <c r="R1" s="99" t="s">
        <v>149</v>
      </c>
      <c r="S1" s="99" t="s">
        <v>150</v>
      </c>
      <c r="T1" s="99" t="s">
        <v>151</v>
      </c>
      <c r="U1" s="99" t="s">
        <v>152</v>
      </c>
      <c r="V1" s="99" t="s">
        <v>153</v>
      </c>
      <c r="W1" s="99" t="s">
        <v>154</v>
      </c>
      <c r="X1" s="132" t="s">
        <v>90</v>
      </c>
      <c r="Z1" s="131"/>
    </row>
    <row r="2" spans="1:26" x14ac:dyDescent="0.3">
      <c r="A2" s="7" t="s">
        <v>108</v>
      </c>
      <c r="B2" s="11" t="s">
        <v>156</v>
      </c>
      <c r="C2" s="7" t="s">
        <v>110</v>
      </c>
      <c r="D2" s="98">
        <v>1</v>
      </c>
      <c r="E2" s="98">
        <v>0</v>
      </c>
      <c r="F2" s="98">
        <v>0</v>
      </c>
      <c r="G2" s="98">
        <v>1</v>
      </c>
      <c r="H2" s="98">
        <v>0</v>
      </c>
      <c r="I2" s="98">
        <v>1</v>
      </c>
      <c r="J2" s="98">
        <v>1</v>
      </c>
      <c r="K2" s="98">
        <v>1</v>
      </c>
      <c r="L2" s="98">
        <v>1</v>
      </c>
      <c r="M2" s="98">
        <v>1</v>
      </c>
      <c r="N2" s="98">
        <v>1</v>
      </c>
      <c r="O2" s="98">
        <v>1</v>
      </c>
      <c r="P2" s="98">
        <v>1</v>
      </c>
      <c r="Q2" s="98">
        <v>1</v>
      </c>
      <c r="R2" s="98">
        <v>1</v>
      </c>
      <c r="S2" s="98">
        <v>1</v>
      </c>
      <c r="T2" s="98">
        <v>0</v>
      </c>
      <c r="U2" s="98">
        <v>1</v>
      </c>
      <c r="V2" s="98">
        <v>1</v>
      </c>
      <c r="W2" s="98">
        <v>1</v>
      </c>
      <c r="X2" s="140">
        <v>0.8</v>
      </c>
    </row>
    <row r="3" spans="1:26" x14ac:dyDescent="0.3">
      <c r="A3" s="7" t="s">
        <v>108</v>
      </c>
      <c r="B3" s="11"/>
      <c r="C3" s="7" t="s">
        <v>111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</row>
    <row r="4" spans="1:26" x14ac:dyDescent="0.3">
      <c r="A4" s="7" t="s">
        <v>108</v>
      </c>
      <c r="B4" s="11"/>
      <c r="C4" s="7" t="s">
        <v>106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</row>
    <row r="5" spans="1:26" x14ac:dyDescent="0.3">
      <c r="A5" s="7" t="s">
        <v>108</v>
      </c>
      <c r="B5" s="11"/>
      <c r="C5" s="7" t="s">
        <v>107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</row>
    <row r="6" spans="1:26" x14ac:dyDescent="0.3">
      <c r="A6" s="7" t="s">
        <v>112</v>
      </c>
      <c r="B6" s="11"/>
      <c r="C6" s="7" t="s">
        <v>110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</row>
    <row r="7" spans="1:26" x14ac:dyDescent="0.3">
      <c r="A7" s="7" t="s">
        <v>112</v>
      </c>
      <c r="B7" s="11"/>
      <c r="C7" s="7" t="s">
        <v>111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</row>
    <row r="8" spans="1:26" ht="14.4" customHeight="1" x14ac:dyDescent="0.3">
      <c r="A8" s="7" t="s">
        <v>112</v>
      </c>
      <c r="B8" s="11"/>
      <c r="C8" s="7" t="s">
        <v>106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</row>
    <row r="9" spans="1:26" x14ac:dyDescent="0.3">
      <c r="A9" s="7" t="s">
        <v>112</v>
      </c>
      <c r="B9" s="11"/>
      <c r="C9" s="7" t="s">
        <v>107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</row>
    <row r="10" spans="1:26" x14ac:dyDescent="0.3">
      <c r="A10" s="7" t="s">
        <v>112</v>
      </c>
      <c r="B10" s="11"/>
      <c r="C10" s="7" t="s">
        <v>114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</row>
    <row r="11" spans="1:26" x14ac:dyDescent="0.3">
      <c r="A11" s="7" t="s">
        <v>113</v>
      </c>
      <c r="B11" s="11"/>
      <c r="C11" s="7" t="s">
        <v>110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</row>
    <row r="12" spans="1:26" x14ac:dyDescent="0.3">
      <c r="A12" s="7" t="s">
        <v>113</v>
      </c>
      <c r="B12" s="11"/>
      <c r="C12" s="7" t="s">
        <v>111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</row>
    <row r="13" spans="1:26" x14ac:dyDescent="0.3">
      <c r="A13" s="7" t="s">
        <v>113</v>
      </c>
      <c r="B13" s="11"/>
      <c r="C13" s="7" t="s">
        <v>106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</row>
    <row r="14" spans="1:26" x14ac:dyDescent="0.3">
      <c r="A14" s="7" t="s">
        <v>113</v>
      </c>
      <c r="B14" s="104"/>
      <c r="C14" s="105" t="s">
        <v>107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</row>
    <row r="15" spans="1:26" x14ac:dyDescent="0.3">
      <c r="A15" s="103" t="s">
        <v>115</v>
      </c>
      <c r="B15" s="107"/>
      <c r="C15" s="7" t="s">
        <v>114</v>
      </c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</row>
    <row r="16" spans="1:26" x14ac:dyDescent="0.3">
      <c r="A16" s="103" t="s">
        <v>115</v>
      </c>
      <c r="B16" s="107"/>
      <c r="C16" s="7" t="s">
        <v>110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</row>
    <row r="17" spans="1:24" x14ac:dyDescent="0.3">
      <c r="A17" s="103" t="s">
        <v>115</v>
      </c>
      <c r="B17" s="107"/>
      <c r="C17" s="7" t="s">
        <v>111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</row>
    <row r="18" spans="1:24" x14ac:dyDescent="0.3">
      <c r="A18" s="103" t="s">
        <v>115</v>
      </c>
      <c r="B18" s="107"/>
      <c r="C18" s="7" t="s">
        <v>106</v>
      </c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</row>
    <row r="19" spans="1:24" x14ac:dyDescent="0.3">
      <c r="A19" s="103" t="s">
        <v>115</v>
      </c>
      <c r="B19" s="107"/>
      <c r="C19" s="7" t="s">
        <v>107</v>
      </c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</row>
    <row r="20" spans="1:24" ht="15" thickBot="1" x14ac:dyDescent="0.35">
      <c r="A20" s="133" t="s">
        <v>115</v>
      </c>
      <c r="B20" s="134"/>
      <c r="C20" s="105" t="s">
        <v>114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</row>
    <row r="21" spans="1:24" ht="15" thickBot="1" x14ac:dyDescent="0.35">
      <c r="A21" s="135" t="s">
        <v>157</v>
      </c>
      <c r="B21" s="136"/>
      <c r="C21" s="137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opLeftCell="A2" workbookViewId="0">
      <selection activeCell="G16" sqref="G16"/>
    </sheetView>
  </sheetViews>
  <sheetFormatPr baseColWidth="10" defaultRowHeight="14.4" x14ac:dyDescent="0.3"/>
  <cols>
    <col min="1" max="1" width="25.109375" customWidth="1"/>
    <col min="2" max="2" width="14.44140625" customWidth="1"/>
    <col min="7" max="7" width="15.33203125" customWidth="1"/>
    <col min="8" max="8" width="14.44140625" customWidth="1"/>
    <col min="9" max="9" width="11.5546875" customWidth="1"/>
  </cols>
  <sheetData>
    <row r="1" spans="1:11" s="113" customFormat="1" x14ac:dyDescent="0.3">
      <c r="A1" s="295" t="s">
        <v>133</v>
      </c>
      <c r="B1" s="292" t="s">
        <v>109</v>
      </c>
      <c r="C1" s="290" t="s">
        <v>132</v>
      </c>
      <c r="D1" s="290"/>
      <c r="E1" s="290"/>
      <c r="F1" s="111" t="s">
        <v>116</v>
      </c>
      <c r="G1" s="111" t="s">
        <v>117</v>
      </c>
      <c r="H1" s="111" t="s">
        <v>118</v>
      </c>
      <c r="I1" s="289" t="s">
        <v>134</v>
      </c>
      <c r="J1" s="289"/>
      <c r="K1" s="112"/>
    </row>
    <row r="2" spans="1:11" s="113" customFormat="1" x14ac:dyDescent="0.3">
      <c r="A2" s="296"/>
      <c r="B2" s="293"/>
      <c r="C2" s="291"/>
      <c r="D2" s="291"/>
      <c r="E2" s="291"/>
      <c r="F2" s="114" t="s">
        <v>119</v>
      </c>
      <c r="G2" s="114" t="s">
        <v>120</v>
      </c>
      <c r="H2" s="114" t="s">
        <v>121</v>
      </c>
      <c r="I2" s="114" t="s">
        <v>122</v>
      </c>
      <c r="J2" s="114"/>
      <c r="K2" s="110"/>
    </row>
    <row r="3" spans="1:11" s="113" customFormat="1" ht="61.2" thickBot="1" x14ac:dyDescent="0.35">
      <c r="A3" s="297"/>
      <c r="B3" s="294"/>
      <c r="C3" s="115" t="s">
        <v>126</v>
      </c>
      <c r="D3" s="115" t="s">
        <v>127</v>
      </c>
      <c r="E3" s="115" t="s">
        <v>128</v>
      </c>
      <c r="F3" s="116" t="s">
        <v>123</v>
      </c>
      <c r="G3" s="116" t="s">
        <v>124</v>
      </c>
      <c r="H3" s="116" t="s">
        <v>125</v>
      </c>
      <c r="I3" s="117" t="s">
        <v>129</v>
      </c>
      <c r="J3" s="117" t="s">
        <v>130</v>
      </c>
      <c r="K3" s="118" t="s">
        <v>131</v>
      </c>
    </row>
    <row r="4" spans="1:11" x14ac:dyDescent="0.3">
      <c r="A4" s="33" t="s">
        <v>99</v>
      </c>
      <c r="B4" s="119">
        <v>10</v>
      </c>
      <c r="C4" s="120">
        <v>8</v>
      </c>
      <c r="D4" s="120">
        <v>8</v>
      </c>
      <c r="E4" s="120"/>
      <c r="F4" s="121">
        <f>D4/$C4</f>
        <v>1</v>
      </c>
      <c r="G4" s="121">
        <f t="shared" ref="G4:J4" si="0">E4/$C4</f>
        <v>0</v>
      </c>
      <c r="H4" s="121">
        <f t="shared" si="0"/>
        <v>0.125</v>
      </c>
      <c r="I4" s="121">
        <f t="shared" si="0"/>
        <v>0</v>
      </c>
      <c r="J4" s="121">
        <f t="shared" si="0"/>
        <v>1.5625E-2</v>
      </c>
      <c r="K4" s="122">
        <v>0.8</v>
      </c>
    </row>
    <row r="5" spans="1:11" x14ac:dyDescent="0.3">
      <c r="A5" s="37" t="s">
        <v>100</v>
      </c>
      <c r="B5" s="77"/>
      <c r="C5" s="108"/>
      <c r="D5" s="108"/>
      <c r="E5" s="108"/>
      <c r="F5" s="109"/>
      <c r="G5" s="109"/>
      <c r="H5" s="109"/>
      <c r="I5" s="109"/>
      <c r="J5" s="109"/>
      <c r="K5" s="8"/>
    </row>
    <row r="6" spans="1:11" x14ac:dyDescent="0.3">
      <c r="A6" s="37" t="s">
        <v>101</v>
      </c>
      <c r="B6" s="77"/>
      <c r="C6" s="108"/>
      <c r="D6" s="108"/>
      <c r="E6" s="108"/>
      <c r="F6" s="109"/>
      <c r="G6" s="109"/>
      <c r="H6" s="109"/>
      <c r="I6" s="109"/>
      <c r="J6" s="109"/>
      <c r="K6" s="8"/>
    </row>
    <row r="7" spans="1:11" ht="15" thickBot="1" x14ac:dyDescent="0.35">
      <c r="A7" s="41" t="s">
        <v>98</v>
      </c>
      <c r="B7" s="123"/>
      <c r="C7" s="9"/>
      <c r="D7" s="9"/>
      <c r="E7" s="9"/>
      <c r="F7" s="9"/>
      <c r="G7" s="9"/>
      <c r="H7" s="9"/>
      <c r="I7" s="9"/>
      <c r="J7" s="9"/>
      <c r="K7" s="10"/>
    </row>
  </sheetData>
  <mergeCells count="4">
    <mergeCell ref="I1:J1"/>
    <mergeCell ref="C1:E2"/>
    <mergeCell ref="B1:B3"/>
    <mergeCell ref="A1:A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2" sqref="E2"/>
    </sheetView>
  </sheetViews>
  <sheetFormatPr baseColWidth="10" defaultRowHeight="14.4" x14ac:dyDescent="0.3"/>
  <cols>
    <col min="2" max="2" width="35.88671875" customWidth="1"/>
  </cols>
  <sheetData>
    <row r="1" spans="1:5" ht="24.6" thickBot="1" x14ac:dyDescent="0.35">
      <c r="A1" s="124" t="s">
        <v>10</v>
      </c>
      <c r="B1" s="125" t="s">
        <v>9</v>
      </c>
      <c r="C1" s="126" t="s">
        <v>0</v>
      </c>
      <c r="D1" s="126" t="s">
        <v>1</v>
      </c>
      <c r="E1" s="127" t="s">
        <v>2</v>
      </c>
    </row>
    <row r="2" spans="1:5" ht="25.5" customHeight="1" x14ac:dyDescent="0.3">
      <c r="A2" s="298">
        <v>1</v>
      </c>
      <c r="B2" s="300" t="s">
        <v>3</v>
      </c>
      <c r="C2" s="119" t="s">
        <v>4</v>
      </c>
      <c r="D2" s="128">
        <v>1</v>
      </c>
      <c r="E2" s="129"/>
    </row>
    <row r="3" spans="1:5" ht="31.5" customHeight="1" thickBot="1" x14ac:dyDescent="0.35">
      <c r="A3" s="299"/>
      <c r="B3" s="301"/>
      <c r="C3" s="130" t="s">
        <v>5</v>
      </c>
      <c r="D3" s="16">
        <v>1</v>
      </c>
      <c r="E3" s="13"/>
    </row>
  </sheetData>
  <mergeCells count="2">
    <mergeCell ref="A2:A3"/>
    <mergeCell ref="B2:B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14" sqref="E14"/>
    </sheetView>
  </sheetViews>
  <sheetFormatPr baseColWidth="10" defaultRowHeight="14.4" x14ac:dyDescent="0.3"/>
  <cols>
    <col min="1" max="1" width="6.5546875" customWidth="1"/>
    <col min="2" max="2" width="36" customWidth="1"/>
  </cols>
  <sheetData>
    <row r="1" spans="1:5" ht="24" x14ac:dyDescent="0.3">
      <c r="A1" s="24" t="s">
        <v>10</v>
      </c>
      <c r="B1" s="25" t="s">
        <v>9</v>
      </c>
      <c r="C1" s="26" t="s">
        <v>0</v>
      </c>
      <c r="D1" s="26" t="s">
        <v>1</v>
      </c>
      <c r="E1" s="27" t="s">
        <v>2</v>
      </c>
    </row>
    <row r="2" spans="1:5" ht="36.6" x14ac:dyDescent="0.3">
      <c r="A2" s="302">
        <v>1</v>
      </c>
      <c r="B2" s="303" t="s">
        <v>6</v>
      </c>
      <c r="C2" s="17" t="s">
        <v>7</v>
      </c>
      <c r="D2" s="15">
        <v>1</v>
      </c>
      <c r="E2" s="12"/>
    </row>
    <row r="3" spans="1:5" ht="25.2" thickBot="1" x14ac:dyDescent="0.35">
      <c r="A3" s="299"/>
      <c r="B3" s="304"/>
      <c r="C3" s="18" t="s">
        <v>8</v>
      </c>
      <c r="D3" s="16">
        <v>1</v>
      </c>
      <c r="E3" s="13"/>
    </row>
  </sheetData>
  <mergeCells count="2">
    <mergeCell ref="A2:A3"/>
    <mergeCell ref="B2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18" sqref="B18"/>
    </sheetView>
  </sheetViews>
  <sheetFormatPr baseColWidth="10" defaultRowHeight="14.4" x14ac:dyDescent="0.3"/>
  <cols>
    <col min="1" max="1" width="29.44140625" customWidth="1"/>
    <col min="4" max="4" width="15" customWidth="1"/>
  </cols>
  <sheetData>
    <row r="1" spans="1:8" ht="15" thickBot="1" x14ac:dyDescent="0.35"/>
    <row r="2" spans="1:8" s="1" customFormat="1" ht="25.2" thickBot="1" x14ac:dyDescent="0.35">
      <c r="A2" s="28" t="s">
        <v>23</v>
      </c>
      <c r="B2" s="29" t="s">
        <v>22</v>
      </c>
      <c r="C2" s="30" t="s">
        <v>36</v>
      </c>
      <c r="D2" s="31" t="s">
        <v>37</v>
      </c>
      <c r="E2" s="32" t="s">
        <v>24</v>
      </c>
      <c r="F2" s="29" t="s">
        <v>25</v>
      </c>
      <c r="G2" s="32" t="s">
        <v>26</v>
      </c>
      <c r="H2" s="29" t="s">
        <v>27</v>
      </c>
    </row>
    <row r="3" spans="1:8" x14ac:dyDescent="0.3">
      <c r="A3" s="33" t="s">
        <v>29</v>
      </c>
      <c r="B3" s="34" t="s">
        <v>28</v>
      </c>
      <c r="C3" s="35">
        <v>451311</v>
      </c>
      <c r="D3" s="35">
        <v>5304403.5600000005</v>
      </c>
      <c r="E3" s="35">
        <v>3</v>
      </c>
      <c r="F3" s="35">
        <v>13</v>
      </c>
      <c r="G3" s="35">
        <v>2</v>
      </c>
      <c r="H3" s="36">
        <f>IFERROR(G3/E3,1)</f>
        <v>0.66666666666666663</v>
      </c>
    </row>
    <row r="4" spans="1:8" x14ac:dyDescent="0.3">
      <c r="A4" s="37" t="s">
        <v>29</v>
      </c>
      <c r="B4" s="38" t="s">
        <v>33</v>
      </c>
      <c r="C4" s="39">
        <v>5409007</v>
      </c>
      <c r="D4" s="39">
        <v>27143341.350000005</v>
      </c>
      <c r="E4" s="39">
        <v>25</v>
      </c>
      <c r="F4" s="39">
        <v>49</v>
      </c>
      <c r="G4" s="39">
        <v>23</v>
      </c>
      <c r="H4" s="40">
        <f t="shared" ref="H4" si="0">IFERROR(G4/E4,1)</f>
        <v>0.92</v>
      </c>
    </row>
    <row r="5" spans="1:8" x14ac:dyDescent="0.3">
      <c r="A5" s="37" t="s">
        <v>30</v>
      </c>
      <c r="B5" s="38" t="s">
        <v>28</v>
      </c>
      <c r="C5" s="39"/>
      <c r="D5" s="39"/>
      <c r="E5" s="39"/>
      <c r="F5" s="39"/>
      <c r="G5" s="39"/>
      <c r="H5" s="40"/>
    </row>
    <row r="6" spans="1:8" x14ac:dyDescent="0.3">
      <c r="A6" s="37" t="s">
        <v>30</v>
      </c>
      <c r="B6" s="38" t="s">
        <v>33</v>
      </c>
      <c r="C6" s="39"/>
      <c r="D6" s="39"/>
      <c r="E6" s="39"/>
      <c r="F6" s="39"/>
      <c r="G6" s="39"/>
      <c r="H6" s="40"/>
    </row>
    <row r="7" spans="1:8" x14ac:dyDescent="0.3">
      <c r="A7" s="37" t="s">
        <v>31</v>
      </c>
      <c r="B7" s="38" t="s">
        <v>28</v>
      </c>
      <c r="C7" s="39"/>
      <c r="D7" s="39"/>
      <c r="E7" s="39"/>
      <c r="F7" s="39"/>
      <c r="G7" s="39"/>
      <c r="H7" s="40"/>
    </row>
    <row r="8" spans="1:8" x14ac:dyDescent="0.3">
      <c r="A8" s="37" t="s">
        <v>31</v>
      </c>
      <c r="B8" s="38" t="s">
        <v>33</v>
      </c>
      <c r="C8" s="7"/>
      <c r="D8" s="7"/>
      <c r="E8" s="7"/>
      <c r="F8" s="7"/>
      <c r="G8" s="7"/>
      <c r="H8" s="8"/>
    </row>
    <row r="9" spans="1:8" x14ac:dyDescent="0.3">
      <c r="A9" s="37" t="s">
        <v>32</v>
      </c>
      <c r="B9" s="38" t="s">
        <v>28</v>
      </c>
      <c r="C9" s="7"/>
      <c r="D9" s="7"/>
      <c r="E9" s="7"/>
      <c r="F9" s="7"/>
      <c r="G9" s="7"/>
      <c r="H9" s="8"/>
    </row>
    <row r="10" spans="1:8" ht="15" thickBot="1" x14ac:dyDescent="0.35">
      <c r="A10" s="41" t="s">
        <v>32</v>
      </c>
      <c r="B10" s="42" t="s">
        <v>33</v>
      </c>
      <c r="C10" s="9"/>
      <c r="D10" s="9"/>
      <c r="E10" s="9"/>
      <c r="F10" s="9"/>
      <c r="G10" s="9"/>
      <c r="H10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C2" sqref="C2"/>
    </sheetView>
  </sheetViews>
  <sheetFormatPr baseColWidth="10" defaultRowHeight="14.4" x14ac:dyDescent="0.3"/>
  <cols>
    <col min="1" max="1" width="26.109375" customWidth="1"/>
  </cols>
  <sheetData>
    <row r="1" spans="1:8" ht="15" thickBot="1" x14ac:dyDescent="0.35"/>
    <row r="2" spans="1:8" ht="37.200000000000003" thickBot="1" x14ac:dyDescent="0.35">
      <c r="A2" s="28" t="s">
        <v>23</v>
      </c>
      <c r="B2" s="29" t="s">
        <v>22</v>
      </c>
      <c r="C2" s="30" t="s">
        <v>35</v>
      </c>
      <c r="D2" s="31" t="s">
        <v>34</v>
      </c>
      <c r="E2" s="32" t="s">
        <v>24</v>
      </c>
      <c r="F2" s="29" t="s">
        <v>25</v>
      </c>
      <c r="G2" s="32" t="s">
        <v>26</v>
      </c>
      <c r="H2" s="29" t="s">
        <v>27</v>
      </c>
    </row>
    <row r="3" spans="1:8" x14ac:dyDescent="0.3">
      <c r="A3" s="33" t="s">
        <v>29</v>
      </c>
      <c r="B3" s="34" t="s">
        <v>28</v>
      </c>
      <c r="C3" s="35">
        <v>451311</v>
      </c>
      <c r="D3" s="35">
        <v>5304403.5600000005</v>
      </c>
      <c r="E3" s="35">
        <v>3</v>
      </c>
      <c r="F3" s="35">
        <v>13</v>
      </c>
      <c r="G3" s="35">
        <v>2</v>
      </c>
      <c r="H3" s="36">
        <f>IFERROR(G3/E3,1)</f>
        <v>0.66666666666666663</v>
      </c>
    </row>
    <row r="4" spans="1:8" x14ac:dyDescent="0.3">
      <c r="A4" s="37" t="s">
        <v>29</v>
      </c>
      <c r="B4" s="38" t="s">
        <v>33</v>
      </c>
      <c r="C4" s="39">
        <v>5409007</v>
      </c>
      <c r="D4" s="39">
        <v>27143341.350000005</v>
      </c>
      <c r="E4" s="39">
        <v>25</v>
      </c>
      <c r="F4" s="39">
        <v>49</v>
      </c>
      <c r="G4" s="39">
        <v>23</v>
      </c>
      <c r="H4" s="40">
        <f t="shared" ref="H4" si="0">IFERROR(G4/E4,1)</f>
        <v>0.92</v>
      </c>
    </row>
    <row r="5" spans="1:8" x14ac:dyDescent="0.3">
      <c r="A5" s="37" t="s">
        <v>30</v>
      </c>
      <c r="B5" s="38" t="s">
        <v>28</v>
      </c>
      <c r="C5" s="39"/>
      <c r="D5" s="39"/>
      <c r="E5" s="39"/>
      <c r="F5" s="39"/>
      <c r="G5" s="39"/>
      <c r="H5" s="40"/>
    </row>
    <row r="6" spans="1:8" x14ac:dyDescent="0.3">
      <c r="A6" s="37" t="s">
        <v>30</v>
      </c>
      <c r="B6" s="38" t="s">
        <v>33</v>
      </c>
      <c r="C6" s="39"/>
      <c r="D6" s="39"/>
      <c r="E6" s="39"/>
      <c r="F6" s="39"/>
      <c r="G6" s="39"/>
      <c r="H6" s="40"/>
    </row>
    <row r="7" spans="1:8" x14ac:dyDescent="0.3">
      <c r="A7" s="37" t="s">
        <v>31</v>
      </c>
      <c r="B7" s="38" t="s">
        <v>28</v>
      </c>
      <c r="C7" s="39"/>
      <c r="D7" s="39"/>
      <c r="E7" s="39"/>
      <c r="F7" s="39"/>
      <c r="G7" s="39"/>
      <c r="H7" s="40"/>
    </row>
    <row r="8" spans="1:8" x14ac:dyDescent="0.3">
      <c r="A8" s="37" t="s">
        <v>31</v>
      </c>
      <c r="B8" s="38" t="s">
        <v>33</v>
      </c>
      <c r="C8" s="7"/>
      <c r="D8" s="7"/>
      <c r="E8" s="7"/>
      <c r="F8" s="7"/>
      <c r="G8" s="7"/>
      <c r="H8" s="8"/>
    </row>
    <row r="9" spans="1:8" x14ac:dyDescent="0.3">
      <c r="A9" s="37" t="s">
        <v>32</v>
      </c>
      <c r="B9" s="38" t="s">
        <v>28</v>
      </c>
      <c r="C9" s="7"/>
      <c r="D9" s="7"/>
      <c r="E9" s="7"/>
      <c r="F9" s="7"/>
      <c r="G9" s="7"/>
      <c r="H9" s="8"/>
    </row>
    <row r="10" spans="1:8" ht="15" thickBot="1" x14ac:dyDescent="0.35">
      <c r="A10" s="41" t="s">
        <v>32</v>
      </c>
      <c r="B10" s="42" t="s">
        <v>33</v>
      </c>
      <c r="C10" s="9"/>
      <c r="D10" s="9"/>
      <c r="E10" s="9"/>
      <c r="F10" s="9"/>
      <c r="G10" s="9"/>
      <c r="H10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1"/>
  <sheetViews>
    <sheetView workbookViewId="0">
      <selection activeCell="F11" sqref="F11"/>
    </sheetView>
  </sheetViews>
  <sheetFormatPr baseColWidth="10" defaultColWidth="10.88671875" defaultRowHeight="12" x14ac:dyDescent="0.25"/>
  <cols>
    <col min="1" max="1" width="4.88671875" style="44" customWidth="1"/>
    <col min="2" max="2" width="9.109375" style="44" customWidth="1"/>
    <col min="3" max="3" width="14.109375" style="44" customWidth="1"/>
    <col min="4" max="15" width="7.88671875" style="44" customWidth="1"/>
    <col min="16" max="16" width="10.88671875" style="44"/>
    <col min="17" max="44" width="10.88671875" style="45"/>
    <col min="45" max="16384" width="10.88671875" style="44"/>
  </cols>
  <sheetData>
    <row r="1" spans="1:44" x14ac:dyDescent="0.25">
      <c r="A1" s="245" t="s">
        <v>38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43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</row>
    <row r="2" spans="1:44" ht="12.6" thickBot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43"/>
    </row>
    <row r="3" spans="1:44" s="71" customFormat="1" ht="18.600000000000001" customHeight="1" x14ac:dyDescent="0.2">
      <c r="A3" s="246" t="s">
        <v>40</v>
      </c>
      <c r="B3" s="246" t="s">
        <v>41</v>
      </c>
      <c r="C3" s="246" t="s">
        <v>42</v>
      </c>
      <c r="D3" s="246" t="s">
        <v>92</v>
      </c>
      <c r="E3" s="246" t="s">
        <v>91</v>
      </c>
      <c r="F3" s="249" t="s">
        <v>48</v>
      </c>
      <c r="G3" s="249" t="s">
        <v>82</v>
      </c>
      <c r="H3" s="249" t="s">
        <v>83</v>
      </c>
      <c r="I3" s="249" t="s">
        <v>84</v>
      </c>
      <c r="J3" s="249" t="s">
        <v>85</v>
      </c>
      <c r="K3" s="249" t="s">
        <v>86</v>
      </c>
      <c r="L3" s="249" t="s">
        <v>87</v>
      </c>
      <c r="M3" s="249" t="s">
        <v>88</v>
      </c>
      <c r="N3" s="249" t="s">
        <v>89</v>
      </c>
      <c r="O3" s="246" t="s">
        <v>90</v>
      </c>
      <c r="P3" s="69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</row>
    <row r="4" spans="1:44" s="71" customFormat="1" ht="37.5" customHeight="1" x14ac:dyDescent="0.2">
      <c r="A4" s="247"/>
      <c r="B4" s="247"/>
      <c r="C4" s="247"/>
      <c r="D4" s="247"/>
      <c r="E4" s="247"/>
      <c r="F4" s="250"/>
      <c r="G4" s="250"/>
      <c r="H4" s="250"/>
      <c r="I4" s="250"/>
      <c r="J4" s="250"/>
      <c r="K4" s="250"/>
      <c r="L4" s="250"/>
      <c r="M4" s="250"/>
      <c r="N4" s="250"/>
      <c r="O4" s="247"/>
      <c r="P4" s="72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</row>
    <row r="5" spans="1:44" s="71" customFormat="1" ht="45.6" customHeight="1" thickBot="1" x14ac:dyDescent="0.25">
      <c r="A5" s="248"/>
      <c r="B5" s="248"/>
      <c r="C5" s="248"/>
      <c r="D5" s="248"/>
      <c r="E5" s="248"/>
      <c r="F5" s="251"/>
      <c r="G5" s="251"/>
      <c r="H5" s="251"/>
      <c r="I5" s="251"/>
      <c r="J5" s="251"/>
      <c r="K5" s="251"/>
      <c r="L5" s="251"/>
      <c r="M5" s="251"/>
      <c r="N5" s="251"/>
      <c r="O5" s="248"/>
      <c r="P5" s="72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</row>
    <row r="6" spans="1:44" s="52" customFormat="1" ht="16.5" customHeight="1" x14ac:dyDescent="0.3">
      <c r="A6" s="65">
        <v>1</v>
      </c>
      <c r="B6" s="243" t="s">
        <v>52</v>
      </c>
      <c r="C6" s="64" t="s">
        <v>53</v>
      </c>
      <c r="D6" s="64"/>
      <c r="E6" s="64"/>
      <c r="F6" s="64"/>
      <c r="G6" s="64"/>
      <c r="H6" s="74"/>
      <c r="I6" s="64"/>
      <c r="J6" s="64"/>
      <c r="K6" s="64"/>
      <c r="L6" s="64"/>
      <c r="M6" s="64"/>
      <c r="N6" s="64"/>
      <c r="O6" s="64"/>
      <c r="P6" s="57"/>
    </row>
    <row r="7" spans="1:44" s="47" customFormat="1" ht="16.5" customHeight="1" x14ac:dyDescent="0.3">
      <c r="A7" s="55">
        <v>2</v>
      </c>
      <c r="B7" s="244"/>
      <c r="C7" s="56" t="s">
        <v>54</v>
      </c>
      <c r="D7" s="56"/>
      <c r="E7" s="56"/>
      <c r="F7" s="56"/>
      <c r="G7" s="56"/>
      <c r="H7" s="73"/>
      <c r="I7" s="56"/>
      <c r="J7" s="56"/>
      <c r="K7" s="56"/>
      <c r="L7" s="56"/>
      <c r="M7" s="56"/>
      <c r="N7" s="56"/>
      <c r="O7" s="56"/>
    </row>
    <row r="8" spans="1:44" s="47" customFormat="1" ht="18.899999999999999" customHeight="1" x14ac:dyDescent="0.3">
      <c r="A8" s="55">
        <v>3</v>
      </c>
      <c r="B8" s="244"/>
      <c r="C8" s="56" t="s">
        <v>75</v>
      </c>
      <c r="D8" s="56"/>
      <c r="E8" s="56"/>
      <c r="F8" s="56"/>
      <c r="G8" s="56"/>
      <c r="H8" s="73"/>
      <c r="I8" s="56"/>
      <c r="J8" s="56"/>
      <c r="K8" s="56"/>
      <c r="L8" s="56"/>
      <c r="M8" s="56"/>
      <c r="N8" s="56"/>
      <c r="O8" s="56"/>
    </row>
    <row r="9" spans="1:44" s="47" customFormat="1" ht="16.5" customHeight="1" x14ac:dyDescent="0.3">
      <c r="A9" s="55">
        <v>4</v>
      </c>
      <c r="B9" s="244" t="s">
        <v>55</v>
      </c>
      <c r="C9" s="56" t="s">
        <v>56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1:44" s="47" customFormat="1" ht="18.600000000000001" customHeight="1" x14ac:dyDescent="0.3">
      <c r="A10" s="55">
        <v>5</v>
      </c>
      <c r="B10" s="244"/>
      <c r="C10" s="56" t="s">
        <v>76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44" s="47" customFormat="1" ht="16.5" customHeight="1" x14ac:dyDescent="0.3">
      <c r="A11" s="55">
        <v>6</v>
      </c>
      <c r="B11" s="244" t="s">
        <v>51</v>
      </c>
      <c r="C11" s="56" t="s">
        <v>57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1:44" s="47" customFormat="1" ht="16.5" customHeight="1" x14ac:dyDescent="0.3">
      <c r="A12" s="55">
        <v>7</v>
      </c>
      <c r="B12" s="244"/>
      <c r="C12" s="56" t="s">
        <v>58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1:44" s="47" customFormat="1" ht="16.5" customHeight="1" x14ac:dyDescent="0.3">
      <c r="A13" s="55">
        <v>8</v>
      </c>
      <c r="B13" s="244"/>
      <c r="C13" s="56" t="s">
        <v>59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1:44" s="47" customFormat="1" ht="16.5" customHeight="1" x14ac:dyDescent="0.3">
      <c r="A14" s="55">
        <v>9</v>
      </c>
      <c r="B14" s="58" t="s">
        <v>60</v>
      </c>
      <c r="C14" s="56" t="s">
        <v>77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44" s="47" customFormat="1" ht="16.5" customHeight="1" x14ac:dyDescent="0.3">
      <c r="A15" s="55">
        <v>10</v>
      </c>
      <c r="B15" s="244" t="s">
        <v>61</v>
      </c>
      <c r="C15" s="56" t="s">
        <v>78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44" s="47" customFormat="1" ht="16.5" customHeight="1" x14ac:dyDescent="0.3">
      <c r="A16" s="55">
        <v>11</v>
      </c>
      <c r="B16" s="244"/>
      <c r="C16" s="56" t="s">
        <v>62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1:15" s="47" customFormat="1" ht="16.5" customHeight="1" x14ac:dyDescent="0.3">
      <c r="A17" s="55">
        <v>12</v>
      </c>
      <c r="B17" s="58" t="s">
        <v>63</v>
      </c>
      <c r="C17" s="56" t="s">
        <v>79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15" s="47" customFormat="1" ht="16.5" customHeight="1" x14ac:dyDescent="0.3">
      <c r="A18" s="55">
        <v>13</v>
      </c>
      <c r="B18" s="244" t="s">
        <v>64</v>
      </c>
      <c r="C18" s="56" t="s">
        <v>65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1:15" s="47" customFormat="1" ht="16.5" customHeight="1" x14ac:dyDescent="0.3">
      <c r="A19" s="55">
        <v>14</v>
      </c>
      <c r="B19" s="244"/>
      <c r="C19" s="56" t="s">
        <v>80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1:15" s="47" customFormat="1" ht="16.5" customHeight="1" x14ac:dyDescent="0.3">
      <c r="A20" s="55">
        <v>15</v>
      </c>
      <c r="B20" s="244"/>
      <c r="C20" s="56" t="s">
        <v>66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1:15" s="47" customFormat="1" ht="16.5" customHeight="1" x14ac:dyDescent="0.3">
      <c r="A21" s="55">
        <v>16</v>
      </c>
      <c r="B21" s="244" t="s">
        <v>67</v>
      </c>
      <c r="C21" s="56" t="s">
        <v>68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1:15" s="47" customFormat="1" ht="16.5" customHeight="1" x14ac:dyDescent="0.3">
      <c r="A22" s="55">
        <v>17</v>
      </c>
      <c r="B22" s="244"/>
      <c r="C22" s="56" t="s">
        <v>69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5" s="47" customFormat="1" ht="16.5" customHeight="1" x14ac:dyDescent="0.3">
      <c r="A23" s="55">
        <v>18</v>
      </c>
      <c r="B23" s="244"/>
      <c r="C23" s="56" t="s">
        <v>70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 spans="1:15" s="47" customFormat="1" ht="16.5" customHeight="1" x14ac:dyDescent="0.3">
      <c r="A24" s="55">
        <v>19</v>
      </c>
      <c r="B24" s="244"/>
      <c r="C24" s="56" t="s">
        <v>71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</row>
    <row r="25" spans="1:15" s="47" customFormat="1" ht="16.5" customHeight="1" x14ac:dyDescent="0.3">
      <c r="A25" s="55">
        <v>20</v>
      </c>
      <c r="B25" s="244"/>
      <c r="C25" s="56" t="s">
        <v>72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</row>
    <row r="26" spans="1:15" s="47" customFormat="1" ht="18.899999999999999" customHeight="1" thickBot="1" x14ac:dyDescent="0.35">
      <c r="A26" s="59">
        <v>21</v>
      </c>
      <c r="B26" s="60" t="s">
        <v>73</v>
      </c>
      <c r="C26" s="61" t="s">
        <v>81</v>
      </c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</row>
    <row r="27" spans="1:15" s="47" customFormat="1" ht="16.5" customHeight="1" thickBot="1" x14ac:dyDescent="0.35">
      <c r="A27" s="241" t="s">
        <v>74</v>
      </c>
      <c r="B27" s="242"/>
      <c r="C27" s="24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</row>
    <row r="28" spans="1:15" s="45" customFormat="1" x14ac:dyDescent="0.25">
      <c r="A28" s="46"/>
    </row>
    <row r="29" spans="1:15" s="45" customFormat="1" x14ac:dyDescent="0.25">
      <c r="A29" s="46"/>
    </row>
    <row r="30" spans="1:15" s="45" customFormat="1" x14ac:dyDescent="0.25">
      <c r="A30" s="46"/>
    </row>
    <row r="31" spans="1:15" s="49" customFormat="1" ht="12.6" thickBot="1" x14ac:dyDescent="0.3">
      <c r="A31" s="48"/>
    </row>
  </sheetData>
  <mergeCells count="23">
    <mergeCell ref="A1:O1"/>
    <mergeCell ref="C3:C5"/>
    <mergeCell ref="B3:B5"/>
    <mergeCell ref="A3:A5"/>
    <mergeCell ref="D3:D5"/>
    <mergeCell ref="E3:E5"/>
    <mergeCell ref="O3:O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A27:C27"/>
    <mergeCell ref="B6:B8"/>
    <mergeCell ref="B9:B10"/>
    <mergeCell ref="B11:B13"/>
    <mergeCell ref="B15:B16"/>
    <mergeCell ref="B18:B20"/>
    <mergeCell ref="B21:B2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9"/>
  <sheetViews>
    <sheetView zoomScale="85" zoomScaleNormal="85" workbookViewId="0">
      <selection sqref="A1:R1"/>
    </sheetView>
  </sheetViews>
  <sheetFormatPr baseColWidth="10" defaultColWidth="10.88671875" defaultRowHeight="12" x14ac:dyDescent="0.25"/>
  <cols>
    <col min="1" max="1" width="4.88671875" style="43" customWidth="1"/>
    <col min="2" max="2" width="16.33203125" style="43" customWidth="1"/>
    <col min="3" max="3" width="57.33203125" style="43" customWidth="1"/>
    <col min="4" max="4" width="10" style="43" hidden="1" customWidth="1"/>
    <col min="5" max="5" width="10.88671875" style="43"/>
    <col min="6" max="6" width="11.109375" style="43" customWidth="1"/>
    <col min="7" max="7" width="11" style="43" customWidth="1"/>
    <col min="8" max="8" width="10.44140625" style="43" hidden="1" customWidth="1"/>
    <col min="9" max="10" width="7.5546875" style="43" bestFit="1" customWidth="1"/>
    <col min="11" max="11" width="7.88671875" style="43" customWidth="1"/>
    <col min="12" max="12" width="8.109375" style="43" bestFit="1" customWidth="1"/>
    <col min="13" max="14" width="11.6640625" style="43" customWidth="1"/>
    <col min="15" max="15" width="15.88671875" style="43" customWidth="1"/>
    <col min="16" max="16" width="8.5546875" style="43" bestFit="1" customWidth="1"/>
    <col min="17" max="17" width="15.33203125" style="43" customWidth="1"/>
    <col min="18" max="18" width="16.6640625" style="43" customWidth="1"/>
    <col min="19" max="46" width="10.88671875" style="158"/>
    <col min="47" max="16384" width="10.88671875" style="43"/>
  </cols>
  <sheetData>
    <row r="1" spans="1:46" ht="27" customHeight="1" x14ac:dyDescent="0.25">
      <c r="A1" s="255" t="s">
        <v>218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</row>
    <row r="2" spans="1:46" ht="9" customHeight="1" thickBot="1" x14ac:dyDescent="0.3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</row>
    <row r="3" spans="1:46" s="50" customFormat="1" ht="18.600000000000001" customHeight="1" thickBot="1" x14ac:dyDescent="0.25">
      <c r="A3" s="246" t="s">
        <v>40</v>
      </c>
      <c r="B3" s="246" t="s">
        <v>41</v>
      </c>
      <c r="C3" s="246" t="s">
        <v>42</v>
      </c>
      <c r="D3" s="256" t="s">
        <v>220</v>
      </c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8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</row>
    <row r="4" spans="1:46" s="50" customFormat="1" ht="37.5" customHeight="1" thickBot="1" x14ac:dyDescent="0.25">
      <c r="A4" s="247"/>
      <c r="B4" s="247"/>
      <c r="C4" s="247"/>
      <c r="D4" s="246" t="s">
        <v>215</v>
      </c>
      <c r="E4" s="246" t="s">
        <v>219</v>
      </c>
      <c r="F4" s="246" t="s">
        <v>43</v>
      </c>
      <c r="G4" s="246" t="s">
        <v>44</v>
      </c>
      <c r="H4" s="246" t="s">
        <v>45</v>
      </c>
      <c r="I4" s="259" t="s">
        <v>206</v>
      </c>
      <c r="J4" s="260"/>
      <c r="K4" s="246" t="s">
        <v>201</v>
      </c>
      <c r="L4" s="246" t="s">
        <v>202</v>
      </c>
      <c r="M4" s="259" t="s">
        <v>46</v>
      </c>
      <c r="N4" s="261"/>
      <c r="O4" s="261"/>
      <c r="P4" s="259" t="s">
        <v>47</v>
      </c>
      <c r="Q4" s="261"/>
      <c r="R4" s="260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</row>
    <row r="5" spans="1:46" s="50" customFormat="1" ht="45.6" customHeight="1" thickBot="1" x14ac:dyDescent="0.25">
      <c r="A5" s="248"/>
      <c r="B5" s="248"/>
      <c r="C5" s="248"/>
      <c r="D5" s="248"/>
      <c r="E5" s="248"/>
      <c r="F5" s="248"/>
      <c r="G5" s="248"/>
      <c r="H5" s="248"/>
      <c r="I5" s="63" t="s">
        <v>48</v>
      </c>
      <c r="J5" s="63" t="s">
        <v>49</v>
      </c>
      <c r="K5" s="248"/>
      <c r="L5" s="248"/>
      <c r="M5" s="63" t="s">
        <v>48</v>
      </c>
      <c r="N5" s="63" t="s">
        <v>50</v>
      </c>
      <c r="O5" s="63" t="s">
        <v>211</v>
      </c>
      <c r="P5" s="188" t="s">
        <v>48</v>
      </c>
      <c r="Q5" s="63" t="s">
        <v>50</v>
      </c>
      <c r="R5" s="63" t="s">
        <v>211</v>
      </c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</row>
    <row r="6" spans="1:46" s="158" customFormat="1" ht="17.25" customHeight="1" x14ac:dyDescent="0.25">
      <c r="A6" s="159">
        <v>1</v>
      </c>
      <c r="B6" s="252" t="s">
        <v>52</v>
      </c>
      <c r="C6" s="176" t="s">
        <v>53</v>
      </c>
      <c r="D6" s="190">
        <v>318</v>
      </c>
      <c r="E6" s="177">
        <v>13</v>
      </c>
      <c r="F6" s="178">
        <v>13</v>
      </c>
      <c r="G6" s="178">
        <v>13</v>
      </c>
      <c r="H6" s="177"/>
      <c r="I6" s="178">
        <v>83</v>
      </c>
      <c r="J6" s="178">
        <v>132</v>
      </c>
      <c r="K6" s="179">
        <v>14</v>
      </c>
      <c r="L6" s="178">
        <v>18</v>
      </c>
      <c r="M6" s="178">
        <f>I6/F6</f>
        <v>6.384615384615385</v>
      </c>
      <c r="N6" s="178">
        <f>J6/G6</f>
        <v>10.153846153846153</v>
      </c>
      <c r="O6" s="181" t="s">
        <v>213</v>
      </c>
      <c r="P6" s="181">
        <f>I6/K6</f>
        <v>5.9285714285714288</v>
      </c>
      <c r="Q6" s="181">
        <f>J6/L6</f>
        <v>7.333333333333333</v>
      </c>
      <c r="R6" s="182" t="s">
        <v>213</v>
      </c>
    </row>
    <row r="7" spans="1:46" s="158" customFormat="1" ht="17.25" customHeight="1" x14ac:dyDescent="0.25">
      <c r="A7" s="159">
        <v>2</v>
      </c>
      <c r="B7" s="253"/>
      <c r="C7" s="176" t="s">
        <v>54</v>
      </c>
      <c r="D7" s="190">
        <v>354</v>
      </c>
      <c r="E7" s="177">
        <v>22</v>
      </c>
      <c r="F7" s="178">
        <v>16</v>
      </c>
      <c r="G7" s="178">
        <v>22</v>
      </c>
      <c r="H7" s="177"/>
      <c r="I7" s="178">
        <v>81</v>
      </c>
      <c r="J7" s="178">
        <v>34</v>
      </c>
      <c r="K7" s="179">
        <v>13</v>
      </c>
      <c r="L7" s="178">
        <v>17</v>
      </c>
      <c r="M7" s="178">
        <f t="shared" ref="M7:N26" si="0">I7/F7</f>
        <v>5.0625</v>
      </c>
      <c r="N7" s="178">
        <f t="shared" si="0"/>
        <v>1.5454545454545454</v>
      </c>
      <c r="O7" s="181" t="s">
        <v>213</v>
      </c>
      <c r="P7" s="181">
        <f t="shared" ref="P7:Q27" si="1">I7/K7</f>
        <v>6.2307692307692308</v>
      </c>
      <c r="Q7" s="181">
        <f t="shared" si="1"/>
        <v>2</v>
      </c>
      <c r="R7" s="182" t="s">
        <v>213</v>
      </c>
    </row>
    <row r="8" spans="1:46" s="158" customFormat="1" ht="24.75" customHeight="1" x14ac:dyDescent="0.25">
      <c r="A8" s="159">
        <v>3</v>
      </c>
      <c r="B8" s="254"/>
      <c r="C8" s="176" t="s">
        <v>159</v>
      </c>
      <c r="D8" s="190">
        <v>308</v>
      </c>
      <c r="E8" s="177">
        <v>111</v>
      </c>
      <c r="F8" s="178">
        <v>32</v>
      </c>
      <c r="G8" s="178">
        <v>111</v>
      </c>
      <c r="H8" s="177"/>
      <c r="I8" s="178">
        <v>223</v>
      </c>
      <c r="J8" s="178">
        <v>378</v>
      </c>
      <c r="K8" s="179">
        <v>44</v>
      </c>
      <c r="L8" s="178">
        <v>124</v>
      </c>
      <c r="M8" s="178">
        <f t="shared" si="0"/>
        <v>6.96875</v>
      </c>
      <c r="N8" s="178">
        <f t="shared" si="0"/>
        <v>3.4054054054054053</v>
      </c>
      <c r="O8" s="181" t="s">
        <v>213</v>
      </c>
      <c r="P8" s="181">
        <f t="shared" si="1"/>
        <v>5.0681818181818183</v>
      </c>
      <c r="Q8" s="181">
        <f t="shared" si="1"/>
        <v>3.0483870967741935</v>
      </c>
      <c r="R8" s="182" t="s">
        <v>213</v>
      </c>
    </row>
    <row r="9" spans="1:46" s="158" customFormat="1" ht="17.25" customHeight="1" x14ac:dyDescent="0.25">
      <c r="A9" s="149">
        <v>4</v>
      </c>
      <c r="B9" s="262" t="s">
        <v>55</v>
      </c>
      <c r="C9" s="157" t="s">
        <v>56</v>
      </c>
      <c r="D9" s="191">
        <v>559</v>
      </c>
      <c r="E9" s="146">
        <v>13</v>
      </c>
      <c r="F9" s="141">
        <v>13</v>
      </c>
      <c r="G9" s="141">
        <v>13</v>
      </c>
      <c r="H9" s="146"/>
      <c r="I9" s="141">
        <v>39</v>
      </c>
      <c r="J9" s="141">
        <v>39</v>
      </c>
      <c r="K9" s="142">
        <v>13</v>
      </c>
      <c r="L9" s="141">
        <v>22</v>
      </c>
      <c r="M9" s="141">
        <f t="shared" si="0"/>
        <v>3</v>
      </c>
      <c r="N9" s="141">
        <f t="shared" si="0"/>
        <v>3</v>
      </c>
      <c r="O9" s="144" t="s">
        <v>213</v>
      </c>
      <c r="P9" s="144">
        <f t="shared" si="1"/>
        <v>3</v>
      </c>
      <c r="Q9" s="144">
        <f t="shared" si="1"/>
        <v>1.7727272727272727</v>
      </c>
      <c r="R9" s="145" t="s">
        <v>213</v>
      </c>
    </row>
    <row r="10" spans="1:46" s="158" customFormat="1" ht="17.25" customHeight="1" x14ac:dyDescent="0.25">
      <c r="A10" s="149">
        <v>5</v>
      </c>
      <c r="B10" s="263"/>
      <c r="C10" s="157" t="s">
        <v>161</v>
      </c>
      <c r="D10" s="191">
        <v>365</v>
      </c>
      <c r="E10" s="146">
        <v>101</v>
      </c>
      <c r="F10" s="141">
        <v>32</v>
      </c>
      <c r="G10" s="141">
        <v>101</v>
      </c>
      <c r="H10" s="146"/>
      <c r="I10" s="141">
        <v>145</v>
      </c>
      <c r="J10" s="141">
        <v>273</v>
      </c>
      <c r="K10" s="142">
        <v>29</v>
      </c>
      <c r="L10" s="141">
        <v>93</v>
      </c>
      <c r="M10" s="141">
        <f t="shared" si="0"/>
        <v>4.53125</v>
      </c>
      <c r="N10" s="141">
        <f t="shared" si="0"/>
        <v>2.7029702970297032</v>
      </c>
      <c r="O10" s="144" t="s">
        <v>213</v>
      </c>
      <c r="P10" s="144">
        <f t="shared" si="1"/>
        <v>5</v>
      </c>
      <c r="Q10" s="144">
        <f t="shared" si="1"/>
        <v>2.935483870967742</v>
      </c>
      <c r="R10" s="145" t="s">
        <v>213</v>
      </c>
    </row>
    <row r="11" spans="1:46" s="158" customFormat="1" ht="17.25" customHeight="1" x14ac:dyDescent="0.25">
      <c r="A11" s="159">
        <v>6</v>
      </c>
      <c r="B11" s="252" t="s">
        <v>51</v>
      </c>
      <c r="C11" s="176" t="s">
        <v>57</v>
      </c>
      <c r="D11" s="190">
        <v>537</v>
      </c>
      <c r="E11" s="177">
        <v>3</v>
      </c>
      <c r="F11" s="178">
        <v>6</v>
      </c>
      <c r="G11" s="178">
        <v>3</v>
      </c>
      <c r="H11" s="177"/>
      <c r="I11" s="178">
        <v>2</v>
      </c>
      <c r="J11" s="178">
        <v>6</v>
      </c>
      <c r="K11" s="179">
        <v>2</v>
      </c>
      <c r="L11" s="178">
        <v>2</v>
      </c>
      <c r="M11" s="178">
        <f>I11/F11</f>
        <v>0.33333333333333331</v>
      </c>
      <c r="N11" s="178">
        <f t="shared" si="0"/>
        <v>2</v>
      </c>
      <c r="O11" s="181" t="s">
        <v>212</v>
      </c>
      <c r="P11" s="181">
        <f t="shared" si="1"/>
        <v>1</v>
      </c>
      <c r="Q11" s="181">
        <f t="shared" si="1"/>
        <v>3</v>
      </c>
      <c r="R11" s="182" t="s">
        <v>213</v>
      </c>
    </row>
    <row r="12" spans="1:46" s="158" customFormat="1" ht="17.25" customHeight="1" x14ac:dyDescent="0.25">
      <c r="A12" s="159">
        <v>7</v>
      </c>
      <c r="B12" s="253"/>
      <c r="C12" s="176" t="s">
        <v>58</v>
      </c>
      <c r="D12" s="190">
        <v>601</v>
      </c>
      <c r="E12" s="177">
        <v>1</v>
      </c>
      <c r="F12" s="178">
        <v>6</v>
      </c>
      <c r="G12" s="178">
        <v>1</v>
      </c>
      <c r="H12" s="177"/>
      <c r="I12" s="178">
        <v>6</v>
      </c>
      <c r="J12" s="178">
        <v>5</v>
      </c>
      <c r="K12" s="179">
        <v>2</v>
      </c>
      <c r="L12" s="178">
        <v>2</v>
      </c>
      <c r="M12" s="178">
        <f t="shared" si="0"/>
        <v>1</v>
      </c>
      <c r="N12" s="178">
        <f t="shared" si="0"/>
        <v>5</v>
      </c>
      <c r="O12" s="181" t="s">
        <v>213</v>
      </c>
      <c r="P12" s="181">
        <f t="shared" si="1"/>
        <v>3</v>
      </c>
      <c r="Q12" s="181">
        <f t="shared" si="1"/>
        <v>2.5</v>
      </c>
      <c r="R12" s="182" t="s">
        <v>213</v>
      </c>
    </row>
    <row r="13" spans="1:46" s="158" customFormat="1" ht="17.25" customHeight="1" x14ac:dyDescent="0.25">
      <c r="A13" s="159">
        <v>8</v>
      </c>
      <c r="B13" s="254"/>
      <c r="C13" s="176" t="s">
        <v>59</v>
      </c>
      <c r="D13" s="190">
        <v>519</v>
      </c>
      <c r="E13" s="177">
        <v>30</v>
      </c>
      <c r="F13" s="178">
        <v>16</v>
      </c>
      <c r="G13" s="178">
        <v>30</v>
      </c>
      <c r="H13" s="177"/>
      <c r="I13" s="178">
        <v>73</v>
      </c>
      <c r="J13" s="178">
        <v>95</v>
      </c>
      <c r="K13" s="179">
        <v>13</v>
      </c>
      <c r="L13" s="178">
        <v>26</v>
      </c>
      <c r="M13" s="178">
        <f t="shared" si="0"/>
        <v>4.5625</v>
      </c>
      <c r="N13" s="178">
        <f t="shared" si="0"/>
        <v>3.1666666666666665</v>
      </c>
      <c r="O13" s="181" t="s">
        <v>213</v>
      </c>
      <c r="P13" s="181">
        <f t="shared" si="1"/>
        <v>5.615384615384615</v>
      </c>
      <c r="Q13" s="181">
        <f t="shared" si="1"/>
        <v>3.6538461538461537</v>
      </c>
      <c r="R13" s="182" t="s">
        <v>213</v>
      </c>
    </row>
    <row r="14" spans="1:46" s="158" customFormat="1" ht="17.25" customHeight="1" x14ac:dyDescent="0.25">
      <c r="A14" s="149">
        <v>9</v>
      </c>
      <c r="B14" s="148" t="s">
        <v>60</v>
      </c>
      <c r="C14" s="157" t="s">
        <v>162</v>
      </c>
      <c r="D14" s="191">
        <v>340</v>
      </c>
      <c r="E14" s="146">
        <v>81</v>
      </c>
      <c r="F14" s="141">
        <v>32</v>
      </c>
      <c r="G14" s="141">
        <v>81</v>
      </c>
      <c r="H14" s="146"/>
      <c r="I14" s="141">
        <v>216</v>
      </c>
      <c r="J14" s="141">
        <v>255</v>
      </c>
      <c r="K14" s="142">
        <v>42</v>
      </c>
      <c r="L14" s="141">
        <v>149</v>
      </c>
      <c r="M14" s="141">
        <f t="shared" si="0"/>
        <v>6.75</v>
      </c>
      <c r="N14" s="141">
        <f t="shared" si="0"/>
        <v>3.1481481481481484</v>
      </c>
      <c r="O14" s="144" t="s">
        <v>213</v>
      </c>
      <c r="P14" s="144">
        <f t="shared" si="1"/>
        <v>5.1428571428571432</v>
      </c>
      <c r="Q14" s="144">
        <f t="shared" si="1"/>
        <v>1.7114093959731544</v>
      </c>
      <c r="R14" s="145" t="s">
        <v>213</v>
      </c>
    </row>
    <row r="15" spans="1:46" s="158" customFormat="1" ht="17.25" customHeight="1" x14ac:dyDescent="0.25">
      <c r="A15" s="159">
        <v>10</v>
      </c>
      <c r="B15" s="252" t="s">
        <v>61</v>
      </c>
      <c r="C15" s="176" t="s">
        <v>163</v>
      </c>
      <c r="D15" s="190">
        <v>432</v>
      </c>
      <c r="E15" s="177">
        <v>154</v>
      </c>
      <c r="F15" s="178">
        <v>32</v>
      </c>
      <c r="G15" s="178">
        <v>154</v>
      </c>
      <c r="H15" s="177"/>
      <c r="I15" s="178">
        <v>229</v>
      </c>
      <c r="J15" s="178">
        <v>555</v>
      </c>
      <c r="K15" s="179">
        <v>70</v>
      </c>
      <c r="L15" s="178">
        <v>181</v>
      </c>
      <c r="M15" s="178">
        <f t="shared" si="0"/>
        <v>7.15625</v>
      </c>
      <c r="N15" s="178">
        <f t="shared" si="0"/>
        <v>3.6038961038961039</v>
      </c>
      <c r="O15" s="181" t="s">
        <v>213</v>
      </c>
      <c r="P15" s="181">
        <f t="shared" si="1"/>
        <v>3.2714285714285714</v>
      </c>
      <c r="Q15" s="181">
        <f t="shared" si="1"/>
        <v>3.0662983425414363</v>
      </c>
      <c r="R15" s="182" t="s">
        <v>213</v>
      </c>
    </row>
    <row r="16" spans="1:46" s="158" customFormat="1" ht="17.25" customHeight="1" x14ac:dyDescent="0.25">
      <c r="A16" s="159">
        <v>11</v>
      </c>
      <c r="B16" s="254"/>
      <c r="C16" s="176" t="s">
        <v>62</v>
      </c>
      <c r="D16" s="190">
        <v>434</v>
      </c>
      <c r="E16" s="177">
        <v>19</v>
      </c>
      <c r="F16" s="178">
        <v>13</v>
      </c>
      <c r="G16" s="178">
        <v>19</v>
      </c>
      <c r="H16" s="177"/>
      <c r="I16" s="178">
        <v>152</v>
      </c>
      <c r="J16" s="178">
        <v>99</v>
      </c>
      <c r="K16" s="179">
        <v>15</v>
      </c>
      <c r="L16" s="178">
        <v>20</v>
      </c>
      <c r="M16" s="178">
        <f t="shared" si="0"/>
        <v>11.692307692307692</v>
      </c>
      <c r="N16" s="178">
        <f t="shared" si="0"/>
        <v>5.2105263157894735</v>
      </c>
      <c r="O16" s="181" t="s">
        <v>213</v>
      </c>
      <c r="P16" s="181">
        <f t="shared" si="1"/>
        <v>10.133333333333333</v>
      </c>
      <c r="Q16" s="181">
        <f t="shared" si="1"/>
        <v>4.95</v>
      </c>
      <c r="R16" s="182" t="s">
        <v>213</v>
      </c>
    </row>
    <row r="17" spans="1:18" s="158" customFormat="1" ht="17.25" customHeight="1" x14ac:dyDescent="0.25">
      <c r="A17" s="149">
        <v>12</v>
      </c>
      <c r="B17" s="148" t="s">
        <v>63</v>
      </c>
      <c r="C17" s="157" t="s">
        <v>164</v>
      </c>
      <c r="D17" s="191">
        <v>442</v>
      </c>
      <c r="E17" s="146">
        <v>72</v>
      </c>
      <c r="F17" s="141">
        <v>32</v>
      </c>
      <c r="G17" s="141">
        <v>72</v>
      </c>
      <c r="H17" s="146"/>
      <c r="I17" s="141">
        <v>108</v>
      </c>
      <c r="J17" s="141">
        <v>169</v>
      </c>
      <c r="K17" s="142">
        <v>23</v>
      </c>
      <c r="L17" s="141">
        <v>67</v>
      </c>
      <c r="M17" s="141">
        <f t="shared" si="0"/>
        <v>3.375</v>
      </c>
      <c r="N17" s="141">
        <f t="shared" si="0"/>
        <v>2.3472222222222223</v>
      </c>
      <c r="O17" s="144" t="s">
        <v>213</v>
      </c>
      <c r="P17" s="144">
        <f t="shared" si="1"/>
        <v>4.6956521739130439</v>
      </c>
      <c r="Q17" s="144">
        <f t="shared" si="1"/>
        <v>2.5223880597014925</v>
      </c>
      <c r="R17" s="145" t="s">
        <v>213</v>
      </c>
    </row>
    <row r="18" spans="1:18" s="158" customFormat="1" ht="17.25" customHeight="1" x14ac:dyDescent="0.25">
      <c r="A18" s="159">
        <v>13</v>
      </c>
      <c r="B18" s="252" t="s">
        <v>64</v>
      </c>
      <c r="C18" s="183" t="s">
        <v>65</v>
      </c>
      <c r="D18" s="190">
        <v>521</v>
      </c>
      <c r="E18" s="177">
        <v>6</v>
      </c>
      <c r="F18" s="178">
        <v>6</v>
      </c>
      <c r="G18" s="178">
        <v>6</v>
      </c>
      <c r="H18" s="177"/>
      <c r="I18" s="178">
        <v>55</v>
      </c>
      <c r="J18" s="178">
        <v>96</v>
      </c>
      <c r="K18" s="179">
        <v>5</v>
      </c>
      <c r="L18" s="178">
        <v>8</v>
      </c>
      <c r="M18" s="178">
        <f t="shared" si="0"/>
        <v>9.1666666666666661</v>
      </c>
      <c r="N18" s="178">
        <f t="shared" si="0"/>
        <v>16</v>
      </c>
      <c r="O18" s="181" t="s">
        <v>213</v>
      </c>
      <c r="P18" s="181">
        <f t="shared" si="1"/>
        <v>11</v>
      </c>
      <c r="Q18" s="181">
        <f t="shared" si="1"/>
        <v>12</v>
      </c>
      <c r="R18" s="182" t="s">
        <v>213</v>
      </c>
    </row>
    <row r="19" spans="1:18" s="158" customFormat="1" ht="17.25" customHeight="1" x14ac:dyDescent="0.25">
      <c r="A19" s="159">
        <v>14</v>
      </c>
      <c r="B19" s="253"/>
      <c r="C19" s="176" t="s">
        <v>165</v>
      </c>
      <c r="D19" s="190">
        <v>520</v>
      </c>
      <c r="E19" s="177">
        <v>108</v>
      </c>
      <c r="F19" s="178">
        <v>32</v>
      </c>
      <c r="G19" s="178">
        <v>108</v>
      </c>
      <c r="H19" s="177"/>
      <c r="I19" s="178">
        <v>212</v>
      </c>
      <c r="J19" s="178">
        <v>430</v>
      </c>
      <c r="K19" s="179">
        <v>29</v>
      </c>
      <c r="L19" s="178">
        <v>114</v>
      </c>
      <c r="M19" s="178">
        <f t="shared" si="0"/>
        <v>6.625</v>
      </c>
      <c r="N19" s="178">
        <f t="shared" si="0"/>
        <v>3.9814814814814814</v>
      </c>
      <c r="O19" s="181" t="s">
        <v>213</v>
      </c>
      <c r="P19" s="181">
        <f t="shared" si="1"/>
        <v>7.3103448275862073</v>
      </c>
      <c r="Q19" s="181">
        <f t="shared" si="1"/>
        <v>3.7719298245614037</v>
      </c>
      <c r="R19" s="182" t="s">
        <v>213</v>
      </c>
    </row>
    <row r="20" spans="1:18" s="158" customFormat="1" ht="17.25" customHeight="1" x14ac:dyDescent="0.25">
      <c r="A20" s="159">
        <v>15</v>
      </c>
      <c r="B20" s="254"/>
      <c r="C20" s="176" t="s">
        <v>66</v>
      </c>
      <c r="D20" s="190">
        <v>542</v>
      </c>
      <c r="E20" s="177">
        <v>12</v>
      </c>
      <c r="F20" s="178">
        <v>13</v>
      </c>
      <c r="G20" s="178">
        <v>12</v>
      </c>
      <c r="H20" s="177"/>
      <c r="I20" s="178">
        <v>56</v>
      </c>
      <c r="J20" s="178">
        <v>178</v>
      </c>
      <c r="K20" s="179">
        <v>5</v>
      </c>
      <c r="L20" s="178">
        <v>6</v>
      </c>
      <c r="M20" s="178">
        <f t="shared" si="0"/>
        <v>4.3076923076923075</v>
      </c>
      <c r="N20" s="178">
        <f t="shared" si="0"/>
        <v>14.833333333333334</v>
      </c>
      <c r="O20" s="181" t="s">
        <v>213</v>
      </c>
      <c r="P20" s="181">
        <f t="shared" si="1"/>
        <v>11.2</v>
      </c>
      <c r="Q20" s="181">
        <f t="shared" si="1"/>
        <v>29.666666666666668</v>
      </c>
      <c r="R20" s="182" t="s">
        <v>213</v>
      </c>
    </row>
    <row r="21" spans="1:18" s="158" customFormat="1" ht="17.25" customHeight="1" x14ac:dyDescent="0.25">
      <c r="A21" s="149">
        <v>16</v>
      </c>
      <c r="B21" s="262" t="s">
        <v>67</v>
      </c>
      <c r="C21" s="157" t="s">
        <v>68</v>
      </c>
      <c r="D21" s="191">
        <v>671</v>
      </c>
      <c r="E21" s="146">
        <v>27</v>
      </c>
      <c r="F21" s="141">
        <v>16</v>
      </c>
      <c r="G21" s="141">
        <v>27</v>
      </c>
      <c r="H21" s="146"/>
      <c r="I21" s="141">
        <v>24</v>
      </c>
      <c r="J21" s="141">
        <v>60</v>
      </c>
      <c r="K21" s="142">
        <v>12</v>
      </c>
      <c r="L21" s="141">
        <v>26</v>
      </c>
      <c r="M21" s="141">
        <f t="shared" si="0"/>
        <v>1.5</v>
      </c>
      <c r="N21" s="141">
        <f t="shared" si="0"/>
        <v>2.2222222222222223</v>
      </c>
      <c r="O21" s="144" t="s">
        <v>213</v>
      </c>
      <c r="P21" s="144">
        <f t="shared" si="1"/>
        <v>2</v>
      </c>
      <c r="Q21" s="144">
        <f t="shared" si="1"/>
        <v>2.3076923076923075</v>
      </c>
      <c r="R21" s="145" t="s">
        <v>213</v>
      </c>
    </row>
    <row r="22" spans="1:18" s="158" customFormat="1" ht="17.25" customHeight="1" x14ac:dyDescent="0.25">
      <c r="A22" s="149">
        <v>17</v>
      </c>
      <c r="B22" s="264"/>
      <c r="C22" s="157" t="s">
        <v>69</v>
      </c>
      <c r="D22" s="191">
        <v>608</v>
      </c>
      <c r="E22" s="146">
        <v>79</v>
      </c>
      <c r="F22" s="141">
        <v>32</v>
      </c>
      <c r="G22" s="141">
        <v>79</v>
      </c>
      <c r="H22" s="146"/>
      <c r="I22" s="141">
        <v>59</v>
      </c>
      <c r="J22" s="141">
        <v>165</v>
      </c>
      <c r="K22" s="142">
        <v>29</v>
      </c>
      <c r="L22" s="141">
        <v>85</v>
      </c>
      <c r="M22" s="141">
        <f t="shared" si="0"/>
        <v>1.84375</v>
      </c>
      <c r="N22" s="141">
        <f t="shared" si="0"/>
        <v>2.0886075949367089</v>
      </c>
      <c r="O22" s="144" t="s">
        <v>213</v>
      </c>
      <c r="P22" s="144">
        <f t="shared" si="1"/>
        <v>2.0344827586206895</v>
      </c>
      <c r="Q22" s="144">
        <f t="shared" si="1"/>
        <v>1.9411764705882353</v>
      </c>
      <c r="R22" s="145" t="s">
        <v>213</v>
      </c>
    </row>
    <row r="23" spans="1:18" s="158" customFormat="1" ht="17.25" customHeight="1" x14ac:dyDescent="0.25">
      <c r="A23" s="149">
        <v>18</v>
      </c>
      <c r="B23" s="264"/>
      <c r="C23" s="157" t="s">
        <v>70</v>
      </c>
      <c r="D23" s="191">
        <v>727</v>
      </c>
      <c r="E23" s="146">
        <v>42</v>
      </c>
      <c r="F23" s="141">
        <v>32</v>
      </c>
      <c r="G23" s="141">
        <v>42</v>
      </c>
      <c r="H23" s="146"/>
      <c r="I23" s="141">
        <v>57</v>
      </c>
      <c r="J23" s="141">
        <v>159</v>
      </c>
      <c r="K23" s="142">
        <v>29</v>
      </c>
      <c r="L23" s="141">
        <v>80</v>
      </c>
      <c r="M23" s="141">
        <f t="shared" si="0"/>
        <v>1.78125</v>
      </c>
      <c r="N23" s="141">
        <f t="shared" si="0"/>
        <v>3.7857142857142856</v>
      </c>
      <c r="O23" s="144" t="s">
        <v>213</v>
      </c>
      <c r="P23" s="144">
        <f t="shared" si="1"/>
        <v>1.9655172413793103</v>
      </c>
      <c r="Q23" s="144">
        <f t="shared" si="1"/>
        <v>1.9875</v>
      </c>
      <c r="R23" s="145" t="s">
        <v>213</v>
      </c>
    </row>
    <row r="24" spans="1:18" s="158" customFormat="1" ht="17.25" customHeight="1" x14ac:dyDescent="0.25">
      <c r="A24" s="149">
        <v>20</v>
      </c>
      <c r="B24" s="263"/>
      <c r="C24" s="157" t="s">
        <v>72</v>
      </c>
      <c r="D24" s="191">
        <v>705</v>
      </c>
      <c r="E24" s="146">
        <v>12</v>
      </c>
      <c r="F24" s="141">
        <v>13</v>
      </c>
      <c r="G24" s="141">
        <v>12</v>
      </c>
      <c r="H24" s="146"/>
      <c r="I24" s="141">
        <v>55</v>
      </c>
      <c r="J24" s="141">
        <v>71</v>
      </c>
      <c r="K24" s="142">
        <v>25</v>
      </c>
      <c r="L24" s="141">
        <v>34</v>
      </c>
      <c r="M24" s="141">
        <f t="shared" si="0"/>
        <v>4.2307692307692308</v>
      </c>
      <c r="N24" s="141">
        <f t="shared" si="0"/>
        <v>5.916666666666667</v>
      </c>
      <c r="O24" s="144" t="s">
        <v>213</v>
      </c>
      <c r="P24" s="144">
        <f t="shared" si="1"/>
        <v>2.2000000000000002</v>
      </c>
      <c r="Q24" s="144">
        <f t="shared" si="1"/>
        <v>2.0882352941176472</v>
      </c>
      <c r="R24" s="145" t="s">
        <v>213</v>
      </c>
    </row>
    <row r="25" spans="1:18" s="158" customFormat="1" ht="17.25" customHeight="1" x14ac:dyDescent="0.25">
      <c r="A25" s="159">
        <v>19</v>
      </c>
      <c r="B25" s="189" t="s">
        <v>204</v>
      </c>
      <c r="C25" s="176" t="s">
        <v>205</v>
      </c>
      <c r="D25" s="191">
        <v>646</v>
      </c>
      <c r="E25" s="177">
        <v>32</v>
      </c>
      <c r="F25" s="178">
        <v>16</v>
      </c>
      <c r="G25" s="178">
        <v>32</v>
      </c>
      <c r="H25" s="177"/>
      <c r="I25" s="178">
        <v>85</v>
      </c>
      <c r="J25" s="178">
        <v>88</v>
      </c>
      <c r="K25" s="179">
        <v>29</v>
      </c>
      <c r="L25" s="178">
        <v>95</v>
      </c>
      <c r="M25" s="178">
        <f t="shared" si="0"/>
        <v>5.3125</v>
      </c>
      <c r="N25" s="178">
        <f t="shared" si="0"/>
        <v>2.75</v>
      </c>
      <c r="O25" s="181" t="s">
        <v>213</v>
      </c>
      <c r="P25" s="181">
        <f t="shared" si="1"/>
        <v>2.9310344827586206</v>
      </c>
      <c r="Q25" s="181">
        <f t="shared" si="1"/>
        <v>0.9263157894736842</v>
      </c>
      <c r="R25" s="182" t="s">
        <v>212</v>
      </c>
    </row>
    <row r="26" spans="1:18" s="158" customFormat="1" ht="17.25" customHeight="1" x14ac:dyDescent="0.25">
      <c r="A26" s="149">
        <v>21</v>
      </c>
      <c r="B26" s="148" t="s">
        <v>73</v>
      </c>
      <c r="C26" s="151" t="s">
        <v>166</v>
      </c>
      <c r="D26" s="190">
        <v>6615</v>
      </c>
      <c r="E26" s="146">
        <v>368</v>
      </c>
      <c r="F26" s="141">
        <v>46</v>
      </c>
      <c r="G26" s="141">
        <v>368</v>
      </c>
      <c r="H26" s="146"/>
      <c r="I26" s="141">
        <v>1225</v>
      </c>
      <c r="J26" s="141">
        <v>1038</v>
      </c>
      <c r="K26" s="142">
        <v>63</v>
      </c>
      <c r="L26" s="141">
        <v>414</v>
      </c>
      <c r="M26" s="141">
        <f t="shared" si="0"/>
        <v>26.630434782608695</v>
      </c>
      <c r="N26" s="141">
        <f t="shared" si="0"/>
        <v>2.8206521739130435</v>
      </c>
      <c r="O26" s="144" t="s">
        <v>213</v>
      </c>
      <c r="P26" s="144">
        <f t="shared" si="1"/>
        <v>19.444444444444443</v>
      </c>
      <c r="Q26" s="144">
        <f t="shared" si="1"/>
        <v>2.5072463768115942</v>
      </c>
      <c r="R26" s="145" t="s">
        <v>213</v>
      </c>
    </row>
    <row r="27" spans="1:18" s="158" customFormat="1" ht="17.399999999999999" x14ac:dyDescent="0.25">
      <c r="A27" s="46"/>
      <c r="B27" s="45"/>
      <c r="C27" s="45"/>
      <c r="D27" s="45"/>
      <c r="E27" s="153">
        <f>SUM(E6:E26)</f>
        <v>1306</v>
      </c>
      <c r="F27" s="184">
        <f>SUM(F6:F26)</f>
        <v>449</v>
      </c>
      <c r="G27" s="184">
        <f>SUM(G6:G26)</f>
        <v>1306</v>
      </c>
      <c r="H27" s="185">
        <f t="shared" ref="H27" si="2">SUM(H6:H26)</f>
        <v>0</v>
      </c>
      <c r="I27" s="184">
        <f>SUM(I6:I26)</f>
        <v>3185</v>
      </c>
      <c r="J27" s="184">
        <f>SUM(J6:J26)</f>
        <v>4325</v>
      </c>
      <c r="K27" s="184">
        <f>SUM(K6:K26)</f>
        <v>506</v>
      </c>
      <c r="L27" s="184">
        <f>SUM(L6:L26)</f>
        <v>1583</v>
      </c>
      <c r="M27" s="178">
        <f>I27/F27</f>
        <v>7.0935412026726059</v>
      </c>
      <c r="N27" s="178">
        <f>J27/G27</f>
        <v>3.3116385911179171</v>
      </c>
      <c r="O27" s="186"/>
      <c r="P27" s="181">
        <f t="shared" si="1"/>
        <v>6.2944664031620556</v>
      </c>
      <c r="Q27" s="181">
        <f t="shared" si="1"/>
        <v>2.7321541377132026</v>
      </c>
    </row>
    <row r="28" spans="1:18" s="158" customFormat="1" ht="15.6" x14ac:dyDescent="0.25">
      <c r="A28" s="173" t="s">
        <v>207</v>
      </c>
      <c r="M28" s="178"/>
      <c r="N28" s="180"/>
      <c r="P28" s="192" t="s">
        <v>223</v>
      </c>
      <c r="Q28" s="192" t="s">
        <v>223</v>
      </c>
    </row>
    <row r="29" spans="1:18" s="172" customFormat="1" ht="12.6" thickBot="1" x14ac:dyDescent="0.3">
      <c r="A29" s="174"/>
    </row>
  </sheetData>
  <mergeCells count="21">
    <mergeCell ref="B9:B10"/>
    <mergeCell ref="B11:B13"/>
    <mergeCell ref="B15:B16"/>
    <mergeCell ref="B18:B20"/>
    <mergeCell ref="B21:B24"/>
    <mergeCell ref="B6:B8"/>
    <mergeCell ref="A1:R1"/>
    <mergeCell ref="A3:A5"/>
    <mergeCell ref="B3:B5"/>
    <mergeCell ref="C3:C5"/>
    <mergeCell ref="D3:R3"/>
    <mergeCell ref="D4:D5"/>
    <mergeCell ref="E4:E5"/>
    <mergeCell ref="F4:F5"/>
    <mergeCell ref="G4:G5"/>
    <mergeCell ref="H4:H5"/>
    <mergeCell ref="I4:J4"/>
    <mergeCell ref="K4:K5"/>
    <mergeCell ref="L4:L5"/>
    <mergeCell ref="M4:O4"/>
    <mergeCell ref="P4:R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zoomScale="85" zoomScaleNormal="85" workbookViewId="0">
      <selection activeCell="F7" sqref="F7"/>
    </sheetView>
  </sheetViews>
  <sheetFormatPr baseColWidth="10" defaultColWidth="10.88671875" defaultRowHeight="12" x14ac:dyDescent="0.25"/>
  <cols>
    <col min="1" max="1" width="4.88671875" style="43" customWidth="1"/>
    <col min="2" max="2" width="16.33203125" style="43" customWidth="1"/>
    <col min="3" max="3" width="57.33203125" style="43" customWidth="1"/>
    <col min="4" max="4" width="10" style="43" hidden="1" customWidth="1"/>
    <col min="5" max="5" width="10.88671875" style="43"/>
    <col min="6" max="6" width="11.109375" style="43" customWidth="1"/>
    <col min="7" max="7" width="11" style="43" customWidth="1"/>
    <col min="8" max="8" width="10.44140625" style="43" hidden="1" customWidth="1"/>
    <col min="9" max="10" width="7.5546875" style="43" bestFit="1" customWidth="1"/>
    <col min="11" max="11" width="7.88671875" style="43" customWidth="1"/>
    <col min="12" max="12" width="8.109375" style="43" customWidth="1"/>
    <col min="13" max="14" width="11.6640625" style="43" customWidth="1"/>
    <col min="15" max="15" width="15.88671875" style="43" customWidth="1"/>
    <col min="16" max="16" width="8.5546875" style="43" bestFit="1" customWidth="1"/>
    <col min="17" max="17" width="15.33203125" style="43" customWidth="1"/>
    <col min="18" max="18" width="16.6640625" style="43" customWidth="1"/>
    <col min="19" max="16384" width="10.88671875" style="43"/>
  </cols>
  <sheetData>
    <row r="1" spans="1:18" ht="25.8" x14ac:dyDescent="0.5">
      <c r="A1" s="265" t="s">
        <v>225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</row>
    <row r="2" spans="1:18" ht="12" customHeight="1" x14ac:dyDescent="0.25">
      <c r="A2" s="266" t="s">
        <v>226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</row>
    <row r="3" spans="1:18" ht="12" customHeight="1" x14ac:dyDescent="0.25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</row>
    <row r="4" spans="1:18" ht="12" customHeight="1" x14ac:dyDescent="0.25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</row>
    <row r="5" spans="1:18" ht="12" customHeight="1" x14ac:dyDescent="0.25">
      <c r="A5" s="266"/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</row>
    <row r="6" spans="1:18" ht="12" customHeight="1" x14ac:dyDescent="0.25">
      <c r="A6" s="266"/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</row>
    <row r="9" spans="1:18" ht="27" customHeight="1" x14ac:dyDescent="0.25">
      <c r="A9" s="255" t="s">
        <v>217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</row>
    <row r="10" spans="1:18" ht="9" customHeight="1" thickBot="1" x14ac:dyDescent="0.3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 s="50" customFormat="1" ht="18.600000000000001" customHeight="1" thickBot="1" x14ac:dyDescent="0.25">
      <c r="A11" s="246" t="s">
        <v>40</v>
      </c>
      <c r="B11" s="246" t="s">
        <v>41</v>
      </c>
      <c r="C11" s="246" t="s">
        <v>42</v>
      </c>
      <c r="D11" s="256" t="s">
        <v>221</v>
      </c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8"/>
    </row>
    <row r="12" spans="1:18" s="50" customFormat="1" ht="37.5" customHeight="1" thickBot="1" x14ac:dyDescent="0.25">
      <c r="A12" s="247"/>
      <c r="B12" s="247"/>
      <c r="C12" s="247"/>
      <c r="D12" s="246" t="s">
        <v>215</v>
      </c>
      <c r="E12" s="246" t="s">
        <v>216</v>
      </c>
      <c r="F12" s="246" t="s">
        <v>43</v>
      </c>
      <c r="G12" s="246" t="s">
        <v>44</v>
      </c>
      <c r="H12" s="246" t="s">
        <v>45</v>
      </c>
      <c r="I12" s="259" t="s">
        <v>206</v>
      </c>
      <c r="J12" s="260"/>
      <c r="K12" s="246" t="s">
        <v>201</v>
      </c>
      <c r="L12" s="246" t="s">
        <v>202</v>
      </c>
      <c r="M12" s="259" t="s">
        <v>46</v>
      </c>
      <c r="N12" s="261"/>
      <c r="O12" s="261"/>
      <c r="P12" s="259" t="s">
        <v>47</v>
      </c>
      <c r="Q12" s="261"/>
      <c r="R12" s="260"/>
    </row>
    <row r="13" spans="1:18" s="50" customFormat="1" ht="45.6" customHeight="1" thickBot="1" x14ac:dyDescent="0.25">
      <c r="A13" s="248"/>
      <c r="B13" s="248"/>
      <c r="C13" s="248"/>
      <c r="D13" s="248"/>
      <c r="E13" s="248"/>
      <c r="F13" s="248"/>
      <c r="G13" s="248"/>
      <c r="H13" s="248"/>
      <c r="I13" s="63" t="s">
        <v>48</v>
      </c>
      <c r="J13" s="63" t="s">
        <v>49</v>
      </c>
      <c r="K13" s="248"/>
      <c r="L13" s="248"/>
      <c r="M13" s="63" t="s">
        <v>48</v>
      </c>
      <c r="N13" s="63" t="s">
        <v>50</v>
      </c>
      <c r="O13" s="63" t="s">
        <v>211</v>
      </c>
      <c r="P13" s="188" t="s">
        <v>48</v>
      </c>
      <c r="Q13" s="63" t="s">
        <v>50</v>
      </c>
      <c r="R13" s="63" t="s">
        <v>211</v>
      </c>
    </row>
    <row r="14" spans="1:18" s="158" customFormat="1" ht="17.25" customHeight="1" x14ac:dyDescent="0.25">
      <c r="A14" s="159">
        <v>1</v>
      </c>
      <c r="B14" s="252" t="s">
        <v>52</v>
      </c>
      <c r="C14" s="176" t="s">
        <v>53</v>
      </c>
      <c r="D14" s="190">
        <v>318</v>
      </c>
      <c r="E14" s="177">
        <v>15</v>
      </c>
      <c r="F14" s="178">
        <v>13</v>
      </c>
      <c r="G14" s="178">
        <v>15</v>
      </c>
      <c r="H14" s="177"/>
      <c r="I14" s="178">
        <v>64</v>
      </c>
      <c r="J14" s="178">
        <v>118</v>
      </c>
      <c r="K14" s="179">
        <v>14</v>
      </c>
      <c r="L14" s="178">
        <v>15</v>
      </c>
      <c r="M14" s="178">
        <f>I14/F14</f>
        <v>4.9230769230769234</v>
      </c>
      <c r="N14" s="178">
        <f>J14/G14</f>
        <v>7.8666666666666663</v>
      </c>
      <c r="O14" s="181" t="s">
        <v>213</v>
      </c>
      <c r="P14" s="181">
        <f>I14/K14</f>
        <v>4.5714285714285712</v>
      </c>
      <c r="Q14" s="181">
        <f>J14/L14</f>
        <v>7.8666666666666663</v>
      </c>
      <c r="R14" s="182" t="s">
        <v>213</v>
      </c>
    </row>
    <row r="15" spans="1:18" s="158" customFormat="1" ht="17.25" customHeight="1" x14ac:dyDescent="0.25">
      <c r="A15" s="159">
        <v>2</v>
      </c>
      <c r="B15" s="253"/>
      <c r="C15" s="176" t="s">
        <v>54</v>
      </c>
      <c r="D15" s="190">
        <v>354</v>
      </c>
      <c r="E15" s="177">
        <v>11</v>
      </c>
      <c r="F15" s="178">
        <v>9</v>
      </c>
      <c r="G15" s="178">
        <v>11</v>
      </c>
      <c r="H15" s="177"/>
      <c r="I15" s="178">
        <v>72</v>
      </c>
      <c r="J15" s="178">
        <v>53</v>
      </c>
      <c r="K15" s="179">
        <v>13</v>
      </c>
      <c r="L15" s="178">
        <v>17</v>
      </c>
      <c r="M15" s="178">
        <f t="shared" ref="M15:N34" si="0">I15/F15</f>
        <v>8</v>
      </c>
      <c r="N15" s="178">
        <f t="shared" si="0"/>
        <v>4.8181818181818183</v>
      </c>
      <c r="O15" s="181" t="s">
        <v>213</v>
      </c>
      <c r="P15" s="181">
        <f t="shared" ref="P15:Q35" si="1">I15/K15</f>
        <v>5.5384615384615383</v>
      </c>
      <c r="Q15" s="181">
        <f t="shared" si="1"/>
        <v>3.1176470588235294</v>
      </c>
      <c r="R15" s="182" t="s">
        <v>213</v>
      </c>
    </row>
    <row r="16" spans="1:18" s="158" customFormat="1" ht="24.75" customHeight="1" x14ac:dyDescent="0.25">
      <c r="A16" s="159">
        <v>3</v>
      </c>
      <c r="B16" s="254"/>
      <c r="C16" s="176" t="s">
        <v>159</v>
      </c>
      <c r="D16" s="190">
        <v>308</v>
      </c>
      <c r="E16" s="177">
        <v>110</v>
      </c>
      <c r="F16" s="178">
        <v>32</v>
      </c>
      <c r="G16" s="178">
        <v>110</v>
      </c>
      <c r="H16" s="177"/>
      <c r="I16" s="178">
        <v>277</v>
      </c>
      <c r="J16" s="178">
        <v>244</v>
      </c>
      <c r="K16" s="179">
        <v>44</v>
      </c>
      <c r="L16" s="178">
        <v>125</v>
      </c>
      <c r="M16" s="178">
        <f t="shared" si="0"/>
        <v>8.65625</v>
      </c>
      <c r="N16" s="178">
        <f t="shared" si="0"/>
        <v>2.2181818181818183</v>
      </c>
      <c r="O16" s="181" t="s">
        <v>213</v>
      </c>
      <c r="P16" s="181">
        <f t="shared" si="1"/>
        <v>6.2954545454545459</v>
      </c>
      <c r="Q16" s="181">
        <f t="shared" si="1"/>
        <v>1.952</v>
      </c>
      <c r="R16" s="182" t="s">
        <v>213</v>
      </c>
    </row>
    <row r="17" spans="1:18" s="158" customFormat="1" ht="17.25" customHeight="1" x14ac:dyDescent="0.25">
      <c r="A17" s="149">
        <v>4</v>
      </c>
      <c r="B17" s="262" t="s">
        <v>55</v>
      </c>
      <c r="C17" s="157" t="s">
        <v>56</v>
      </c>
      <c r="D17" s="191">
        <v>559</v>
      </c>
      <c r="E17" s="146">
        <v>11</v>
      </c>
      <c r="F17" s="141">
        <v>9</v>
      </c>
      <c r="G17" s="141">
        <v>11</v>
      </c>
      <c r="H17" s="146"/>
      <c r="I17" s="141">
        <v>35</v>
      </c>
      <c r="J17" s="141">
        <v>39</v>
      </c>
      <c r="K17" s="142">
        <v>11</v>
      </c>
      <c r="L17" s="141">
        <v>22</v>
      </c>
      <c r="M17" s="141">
        <f t="shared" si="0"/>
        <v>3.8888888888888888</v>
      </c>
      <c r="N17" s="141">
        <f t="shared" si="0"/>
        <v>3.5454545454545454</v>
      </c>
      <c r="O17" s="144" t="s">
        <v>213</v>
      </c>
      <c r="P17" s="144">
        <f t="shared" si="1"/>
        <v>3.1818181818181817</v>
      </c>
      <c r="Q17" s="144">
        <f t="shared" si="1"/>
        <v>1.7727272727272727</v>
      </c>
      <c r="R17" s="145" t="s">
        <v>213</v>
      </c>
    </row>
    <row r="18" spans="1:18" s="158" customFormat="1" ht="17.25" customHeight="1" x14ac:dyDescent="0.25">
      <c r="A18" s="149">
        <v>5</v>
      </c>
      <c r="B18" s="263"/>
      <c r="C18" s="157" t="s">
        <v>161</v>
      </c>
      <c r="D18" s="191">
        <v>365</v>
      </c>
      <c r="E18" s="146">
        <v>86</v>
      </c>
      <c r="F18" s="141">
        <v>32</v>
      </c>
      <c r="G18" s="141">
        <v>86</v>
      </c>
      <c r="H18" s="146"/>
      <c r="I18" s="141">
        <v>218</v>
      </c>
      <c r="J18" s="141">
        <v>189</v>
      </c>
      <c r="K18" s="142">
        <v>29</v>
      </c>
      <c r="L18" s="141">
        <v>92</v>
      </c>
      <c r="M18" s="141">
        <f t="shared" si="0"/>
        <v>6.8125</v>
      </c>
      <c r="N18" s="141">
        <f>J18/G18</f>
        <v>2.1976744186046511</v>
      </c>
      <c r="O18" s="144" t="s">
        <v>213</v>
      </c>
      <c r="P18" s="144">
        <f t="shared" si="1"/>
        <v>7.5172413793103452</v>
      </c>
      <c r="Q18" s="144">
        <f t="shared" si="1"/>
        <v>2.0543478260869565</v>
      </c>
      <c r="R18" s="145" t="s">
        <v>213</v>
      </c>
    </row>
    <row r="19" spans="1:18" s="158" customFormat="1" ht="17.25" customHeight="1" x14ac:dyDescent="0.25">
      <c r="A19" s="159">
        <v>6</v>
      </c>
      <c r="B19" s="252" t="s">
        <v>51</v>
      </c>
      <c r="C19" s="176" t="s">
        <v>57</v>
      </c>
      <c r="D19" s="190">
        <v>537</v>
      </c>
      <c r="E19" s="177" t="s">
        <v>214</v>
      </c>
      <c r="F19" s="178">
        <v>6</v>
      </c>
      <c r="G19" s="178">
        <v>0</v>
      </c>
      <c r="H19" s="177"/>
      <c r="I19" s="178">
        <v>7</v>
      </c>
      <c r="J19" s="178">
        <v>6</v>
      </c>
      <c r="K19" s="179">
        <v>2</v>
      </c>
      <c r="L19" s="178">
        <v>2</v>
      </c>
      <c r="M19" s="178">
        <f>I19/F19</f>
        <v>1.1666666666666667</v>
      </c>
      <c r="N19" s="178" t="e">
        <f>J19/G19</f>
        <v>#DIV/0!</v>
      </c>
      <c r="O19" s="181" t="s">
        <v>212</v>
      </c>
      <c r="P19" s="181">
        <f t="shared" si="1"/>
        <v>3.5</v>
      </c>
      <c r="Q19" s="181">
        <f t="shared" si="1"/>
        <v>3</v>
      </c>
      <c r="R19" s="182" t="s">
        <v>213</v>
      </c>
    </row>
    <row r="20" spans="1:18" s="158" customFormat="1" ht="17.25" customHeight="1" x14ac:dyDescent="0.25">
      <c r="A20" s="159">
        <v>7</v>
      </c>
      <c r="B20" s="253"/>
      <c r="C20" s="176" t="s">
        <v>58</v>
      </c>
      <c r="D20" s="190">
        <v>601</v>
      </c>
      <c r="E20" s="177" t="s">
        <v>214</v>
      </c>
      <c r="F20" s="178">
        <v>6</v>
      </c>
      <c r="G20" s="178">
        <v>0</v>
      </c>
      <c r="H20" s="177"/>
      <c r="I20" s="178">
        <v>6</v>
      </c>
      <c r="J20" s="178">
        <v>5</v>
      </c>
      <c r="K20" s="179">
        <v>2</v>
      </c>
      <c r="L20" s="178">
        <v>2</v>
      </c>
      <c r="M20" s="178">
        <f>I20/F20</f>
        <v>1</v>
      </c>
      <c r="N20" s="178" t="e">
        <f>J20/G20</f>
        <v>#DIV/0!</v>
      </c>
      <c r="O20" s="181" t="s">
        <v>212</v>
      </c>
      <c r="P20" s="181">
        <f t="shared" si="1"/>
        <v>3</v>
      </c>
      <c r="Q20" s="181">
        <f t="shared" si="1"/>
        <v>2.5</v>
      </c>
      <c r="R20" s="182" t="s">
        <v>213</v>
      </c>
    </row>
    <row r="21" spans="1:18" s="158" customFormat="1" ht="17.25" customHeight="1" x14ac:dyDescent="0.25">
      <c r="A21" s="159">
        <v>8</v>
      </c>
      <c r="B21" s="254"/>
      <c r="C21" s="176" t="s">
        <v>59</v>
      </c>
      <c r="D21" s="190">
        <v>519</v>
      </c>
      <c r="E21" s="177">
        <v>28</v>
      </c>
      <c r="F21" s="178">
        <v>16</v>
      </c>
      <c r="G21" s="178">
        <v>28</v>
      </c>
      <c r="H21" s="177"/>
      <c r="I21" s="178">
        <v>59</v>
      </c>
      <c r="J21" s="178">
        <v>67</v>
      </c>
      <c r="K21" s="179">
        <v>13</v>
      </c>
      <c r="L21" s="178">
        <v>25</v>
      </c>
      <c r="M21" s="178">
        <f>I21/F21</f>
        <v>3.6875</v>
      </c>
      <c r="N21" s="178">
        <f t="shared" si="0"/>
        <v>2.3928571428571428</v>
      </c>
      <c r="O21" s="181" t="s">
        <v>213</v>
      </c>
      <c r="P21" s="181">
        <f t="shared" si="1"/>
        <v>4.5384615384615383</v>
      </c>
      <c r="Q21" s="181">
        <f t="shared" si="1"/>
        <v>2.68</v>
      </c>
      <c r="R21" s="182" t="s">
        <v>213</v>
      </c>
    </row>
    <row r="22" spans="1:18" s="158" customFormat="1" ht="17.25" customHeight="1" x14ac:dyDescent="0.25">
      <c r="A22" s="149">
        <v>9</v>
      </c>
      <c r="B22" s="148" t="s">
        <v>60</v>
      </c>
      <c r="C22" s="157" t="s">
        <v>162</v>
      </c>
      <c r="D22" s="191">
        <v>340</v>
      </c>
      <c r="E22" s="146">
        <v>83</v>
      </c>
      <c r="F22" s="141">
        <v>32</v>
      </c>
      <c r="G22" s="141">
        <v>83</v>
      </c>
      <c r="H22" s="146"/>
      <c r="I22" s="141">
        <v>283</v>
      </c>
      <c r="J22" s="141">
        <v>160</v>
      </c>
      <c r="K22" s="142">
        <v>42</v>
      </c>
      <c r="L22" s="141">
        <v>146</v>
      </c>
      <c r="M22" s="141">
        <f t="shared" si="0"/>
        <v>8.84375</v>
      </c>
      <c r="N22" s="141">
        <f t="shared" si="0"/>
        <v>1.927710843373494</v>
      </c>
      <c r="O22" s="144" t="s">
        <v>213</v>
      </c>
      <c r="P22" s="144">
        <f t="shared" si="1"/>
        <v>6.7380952380952381</v>
      </c>
      <c r="Q22" s="144">
        <f t="shared" si="1"/>
        <v>1.095890410958904</v>
      </c>
      <c r="R22" s="145" t="s">
        <v>213</v>
      </c>
    </row>
    <row r="23" spans="1:18" s="158" customFormat="1" ht="17.25" customHeight="1" x14ac:dyDescent="0.25">
      <c r="A23" s="159">
        <v>10</v>
      </c>
      <c r="B23" s="252" t="s">
        <v>61</v>
      </c>
      <c r="C23" s="176" t="s">
        <v>163</v>
      </c>
      <c r="D23" s="190">
        <v>432</v>
      </c>
      <c r="E23" s="177">
        <v>147</v>
      </c>
      <c r="F23" s="178">
        <v>32</v>
      </c>
      <c r="G23" s="178">
        <v>147</v>
      </c>
      <c r="H23" s="177"/>
      <c r="I23" s="178">
        <v>179</v>
      </c>
      <c r="J23" s="178">
        <v>400</v>
      </c>
      <c r="K23" s="179">
        <v>69</v>
      </c>
      <c r="L23" s="178">
        <v>183</v>
      </c>
      <c r="M23" s="178">
        <f t="shared" si="0"/>
        <v>5.59375</v>
      </c>
      <c r="N23" s="178">
        <f t="shared" si="0"/>
        <v>2.7210884353741496</v>
      </c>
      <c r="O23" s="181" t="s">
        <v>213</v>
      </c>
      <c r="P23" s="181">
        <f t="shared" si="1"/>
        <v>2.5942028985507246</v>
      </c>
      <c r="Q23" s="181">
        <f t="shared" si="1"/>
        <v>2.1857923497267762</v>
      </c>
      <c r="R23" s="182" t="s">
        <v>213</v>
      </c>
    </row>
    <row r="24" spans="1:18" s="158" customFormat="1" ht="17.25" customHeight="1" x14ac:dyDescent="0.25">
      <c r="A24" s="159">
        <v>11</v>
      </c>
      <c r="B24" s="254"/>
      <c r="C24" s="176" t="s">
        <v>62</v>
      </c>
      <c r="D24" s="190">
        <v>434</v>
      </c>
      <c r="E24" s="177">
        <v>21</v>
      </c>
      <c r="F24" s="178">
        <v>16</v>
      </c>
      <c r="G24" s="178">
        <v>21</v>
      </c>
      <c r="H24" s="177"/>
      <c r="I24" s="178">
        <v>134</v>
      </c>
      <c r="J24" s="178">
        <v>76</v>
      </c>
      <c r="K24" s="179">
        <v>15</v>
      </c>
      <c r="L24" s="178">
        <v>20</v>
      </c>
      <c r="M24" s="178">
        <f t="shared" si="0"/>
        <v>8.375</v>
      </c>
      <c r="N24" s="178">
        <f t="shared" si="0"/>
        <v>3.6190476190476191</v>
      </c>
      <c r="O24" s="181" t="s">
        <v>213</v>
      </c>
      <c r="P24" s="181">
        <f t="shared" si="1"/>
        <v>8.9333333333333336</v>
      </c>
      <c r="Q24" s="181">
        <f t="shared" si="1"/>
        <v>3.8</v>
      </c>
      <c r="R24" s="182" t="s">
        <v>213</v>
      </c>
    </row>
    <row r="25" spans="1:18" s="158" customFormat="1" ht="17.25" customHeight="1" x14ac:dyDescent="0.25">
      <c r="A25" s="149">
        <v>12</v>
      </c>
      <c r="B25" s="148" t="s">
        <v>63</v>
      </c>
      <c r="C25" s="157" t="s">
        <v>164</v>
      </c>
      <c r="D25" s="191">
        <v>442</v>
      </c>
      <c r="E25" s="146">
        <v>74</v>
      </c>
      <c r="F25" s="141">
        <v>32</v>
      </c>
      <c r="G25" s="141">
        <v>74</v>
      </c>
      <c r="H25" s="146"/>
      <c r="I25" s="141">
        <v>102</v>
      </c>
      <c r="J25" s="141">
        <v>95</v>
      </c>
      <c r="K25" s="142">
        <v>23</v>
      </c>
      <c r="L25" s="141">
        <v>67</v>
      </c>
      <c r="M25" s="141">
        <f t="shared" si="0"/>
        <v>3.1875</v>
      </c>
      <c r="N25" s="141">
        <f t="shared" si="0"/>
        <v>1.2837837837837838</v>
      </c>
      <c r="O25" s="144" t="s">
        <v>213</v>
      </c>
      <c r="P25" s="144">
        <f t="shared" si="1"/>
        <v>4.4347826086956523</v>
      </c>
      <c r="Q25" s="144">
        <f t="shared" si="1"/>
        <v>1.4179104477611941</v>
      </c>
      <c r="R25" s="145" t="s">
        <v>213</v>
      </c>
    </row>
    <row r="26" spans="1:18" s="158" customFormat="1" ht="17.25" customHeight="1" x14ac:dyDescent="0.25">
      <c r="A26" s="159">
        <v>13</v>
      </c>
      <c r="B26" s="252" t="s">
        <v>64</v>
      </c>
      <c r="C26" s="183" t="s">
        <v>65</v>
      </c>
      <c r="D26" s="190">
        <v>521</v>
      </c>
      <c r="E26" s="177">
        <v>4</v>
      </c>
      <c r="F26" s="178">
        <v>6</v>
      </c>
      <c r="G26" s="178">
        <v>4</v>
      </c>
      <c r="H26" s="177"/>
      <c r="I26" s="178">
        <v>70</v>
      </c>
      <c r="J26" s="178">
        <v>92</v>
      </c>
      <c r="K26" s="179">
        <v>6</v>
      </c>
      <c r="L26" s="178">
        <v>7</v>
      </c>
      <c r="M26" s="178">
        <f t="shared" si="0"/>
        <v>11.666666666666666</v>
      </c>
      <c r="N26" s="178">
        <f t="shared" si="0"/>
        <v>23</v>
      </c>
      <c r="O26" s="181" t="s">
        <v>213</v>
      </c>
      <c r="P26" s="181">
        <f t="shared" si="1"/>
        <v>11.666666666666666</v>
      </c>
      <c r="Q26" s="181">
        <f t="shared" si="1"/>
        <v>13.142857142857142</v>
      </c>
      <c r="R26" s="182" t="s">
        <v>213</v>
      </c>
    </row>
    <row r="27" spans="1:18" s="158" customFormat="1" ht="17.25" customHeight="1" x14ac:dyDescent="0.25">
      <c r="A27" s="159">
        <v>14</v>
      </c>
      <c r="B27" s="253"/>
      <c r="C27" s="176" t="s">
        <v>165</v>
      </c>
      <c r="D27" s="190">
        <v>520</v>
      </c>
      <c r="E27" s="177">
        <v>87</v>
      </c>
      <c r="F27" s="178">
        <v>32</v>
      </c>
      <c r="G27" s="178">
        <v>87</v>
      </c>
      <c r="H27" s="177"/>
      <c r="I27" s="178">
        <v>302</v>
      </c>
      <c r="J27" s="178">
        <v>290</v>
      </c>
      <c r="K27" s="179">
        <v>28</v>
      </c>
      <c r="L27" s="178">
        <v>117</v>
      </c>
      <c r="M27" s="178">
        <f t="shared" si="0"/>
        <v>9.4375</v>
      </c>
      <c r="N27" s="178">
        <f t="shared" si="0"/>
        <v>3.3333333333333335</v>
      </c>
      <c r="O27" s="181" t="s">
        <v>213</v>
      </c>
      <c r="P27" s="181">
        <f t="shared" si="1"/>
        <v>10.785714285714286</v>
      </c>
      <c r="Q27" s="181">
        <f t="shared" si="1"/>
        <v>2.4786324786324787</v>
      </c>
      <c r="R27" s="182" t="s">
        <v>213</v>
      </c>
    </row>
    <row r="28" spans="1:18" s="158" customFormat="1" ht="17.25" customHeight="1" x14ac:dyDescent="0.25">
      <c r="A28" s="159">
        <v>15</v>
      </c>
      <c r="B28" s="254"/>
      <c r="C28" s="176" t="s">
        <v>66</v>
      </c>
      <c r="D28" s="190">
        <v>542</v>
      </c>
      <c r="E28" s="177">
        <v>10</v>
      </c>
      <c r="F28" s="178">
        <v>9</v>
      </c>
      <c r="G28" s="178">
        <v>10</v>
      </c>
      <c r="H28" s="177"/>
      <c r="I28" s="178">
        <v>79</v>
      </c>
      <c r="J28" s="178">
        <v>168</v>
      </c>
      <c r="K28" s="179">
        <v>5</v>
      </c>
      <c r="L28" s="178">
        <v>7</v>
      </c>
      <c r="M28" s="178">
        <f t="shared" si="0"/>
        <v>8.7777777777777786</v>
      </c>
      <c r="N28" s="178">
        <f t="shared" si="0"/>
        <v>16.8</v>
      </c>
      <c r="O28" s="181" t="s">
        <v>213</v>
      </c>
      <c r="P28" s="181">
        <f t="shared" si="1"/>
        <v>15.8</v>
      </c>
      <c r="Q28" s="181">
        <f t="shared" si="1"/>
        <v>24</v>
      </c>
      <c r="R28" s="182" t="s">
        <v>213</v>
      </c>
    </row>
    <row r="29" spans="1:18" s="158" customFormat="1" ht="17.25" customHeight="1" x14ac:dyDescent="0.25">
      <c r="A29" s="149">
        <v>16</v>
      </c>
      <c r="B29" s="262" t="s">
        <v>67</v>
      </c>
      <c r="C29" s="157" t="s">
        <v>68</v>
      </c>
      <c r="D29" s="191">
        <v>671</v>
      </c>
      <c r="E29" s="146">
        <v>24</v>
      </c>
      <c r="F29" s="141">
        <v>16</v>
      </c>
      <c r="G29" s="141">
        <v>24</v>
      </c>
      <c r="H29" s="146"/>
      <c r="I29" s="141">
        <v>42</v>
      </c>
      <c r="J29" s="141">
        <v>77</v>
      </c>
      <c r="K29" s="142">
        <v>11</v>
      </c>
      <c r="L29" s="141">
        <v>26</v>
      </c>
      <c r="M29" s="141">
        <f t="shared" si="0"/>
        <v>2.625</v>
      </c>
      <c r="N29" s="141">
        <f t="shared" si="0"/>
        <v>3.2083333333333335</v>
      </c>
      <c r="O29" s="144" t="s">
        <v>213</v>
      </c>
      <c r="P29" s="144">
        <f t="shared" si="1"/>
        <v>3.8181818181818183</v>
      </c>
      <c r="Q29" s="144">
        <f t="shared" si="1"/>
        <v>2.9615384615384617</v>
      </c>
      <c r="R29" s="145" t="s">
        <v>213</v>
      </c>
    </row>
    <row r="30" spans="1:18" s="158" customFormat="1" ht="17.25" customHeight="1" x14ac:dyDescent="0.25">
      <c r="A30" s="149">
        <v>17</v>
      </c>
      <c r="B30" s="264"/>
      <c r="C30" s="157" t="s">
        <v>69</v>
      </c>
      <c r="D30" s="191">
        <v>608</v>
      </c>
      <c r="E30" s="146">
        <v>83</v>
      </c>
      <c r="F30" s="141">
        <v>32</v>
      </c>
      <c r="G30" s="141">
        <v>83</v>
      </c>
      <c r="H30" s="146"/>
      <c r="I30" s="141">
        <v>63</v>
      </c>
      <c r="J30" s="141">
        <v>156</v>
      </c>
      <c r="K30" s="142">
        <v>29</v>
      </c>
      <c r="L30" s="141">
        <v>84</v>
      </c>
      <c r="M30" s="141">
        <f t="shared" si="0"/>
        <v>1.96875</v>
      </c>
      <c r="N30" s="141">
        <f t="shared" si="0"/>
        <v>1.8795180722891567</v>
      </c>
      <c r="O30" s="144" t="s">
        <v>213</v>
      </c>
      <c r="P30" s="144">
        <f t="shared" si="1"/>
        <v>2.1724137931034484</v>
      </c>
      <c r="Q30" s="144">
        <f t="shared" si="1"/>
        <v>1.8571428571428572</v>
      </c>
      <c r="R30" s="145" t="s">
        <v>213</v>
      </c>
    </row>
    <row r="31" spans="1:18" s="158" customFormat="1" ht="17.25" customHeight="1" x14ac:dyDescent="0.25">
      <c r="A31" s="149">
        <v>18</v>
      </c>
      <c r="B31" s="264"/>
      <c r="C31" s="157" t="s">
        <v>70</v>
      </c>
      <c r="D31" s="191">
        <v>727</v>
      </c>
      <c r="E31" s="146">
        <v>48</v>
      </c>
      <c r="F31" s="141">
        <v>32</v>
      </c>
      <c r="G31" s="141">
        <v>48</v>
      </c>
      <c r="H31" s="146"/>
      <c r="I31" s="141">
        <v>64</v>
      </c>
      <c r="J31" s="141">
        <v>164</v>
      </c>
      <c r="K31" s="142">
        <v>29</v>
      </c>
      <c r="L31" s="141">
        <v>80</v>
      </c>
      <c r="M31" s="141">
        <f t="shared" si="0"/>
        <v>2</v>
      </c>
      <c r="N31" s="141">
        <f t="shared" si="0"/>
        <v>3.4166666666666665</v>
      </c>
      <c r="O31" s="144" t="s">
        <v>213</v>
      </c>
      <c r="P31" s="144">
        <f t="shared" si="1"/>
        <v>2.2068965517241379</v>
      </c>
      <c r="Q31" s="144">
        <f t="shared" si="1"/>
        <v>2.0499999999999998</v>
      </c>
      <c r="R31" s="145" t="s">
        <v>213</v>
      </c>
    </row>
    <row r="32" spans="1:18" s="158" customFormat="1" ht="17.25" customHeight="1" x14ac:dyDescent="0.25">
      <c r="A32" s="149">
        <v>20</v>
      </c>
      <c r="B32" s="263"/>
      <c r="C32" s="157" t="s">
        <v>72</v>
      </c>
      <c r="D32" s="191">
        <v>705</v>
      </c>
      <c r="E32" s="146">
        <v>12</v>
      </c>
      <c r="F32" s="141">
        <v>13</v>
      </c>
      <c r="G32" s="141">
        <v>12</v>
      </c>
      <c r="H32" s="146"/>
      <c r="I32" s="141">
        <v>85</v>
      </c>
      <c r="J32" s="141">
        <v>80</v>
      </c>
      <c r="K32" s="142">
        <v>26</v>
      </c>
      <c r="L32" s="141">
        <v>35</v>
      </c>
      <c r="M32" s="141">
        <f t="shared" si="0"/>
        <v>6.5384615384615383</v>
      </c>
      <c r="N32" s="141">
        <f t="shared" si="0"/>
        <v>6.666666666666667</v>
      </c>
      <c r="O32" s="144" t="s">
        <v>213</v>
      </c>
      <c r="P32" s="144">
        <f t="shared" si="1"/>
        <v>3.2692307692307692</v>
      </c>
      <c r="Q32" s="144">
        <f t="shared" si="1"/>
        <v>2.2857142857142856</v>
      </c>
      <c r="R32" s="145" t="s">
        <v>213</v>
      </c>
    </row>
    <row r="33" spans="1:18" s="158" customFormat="1" ht="17.25" customHeight="1" x14ac:dyDescent="0.25">
      <c r="A33" s="159">
        <v>19</v>
      </c>
      <c r="B33" s="189" t="s">
        <v>204</v>
      </c>
      <c r="C33" s="176" t="s">
        <v>205</v>
      </c>
      <c r="D33" s="191">
        <v>646</v>
      </c>
      <c r="E33" s="177">
        <v>43</v>
      </c>
      <c r="F33" s="178">
        <v>32</v>
      </c>
      <c r="G33" s="178">
        <v>43</v>
      </c>
      <c r="H33" s="177"/>
      <c r="I33" s="178">
        <v>80</v>
      </c>
      <c r="J33" s="178">
        <v>76</v>
      </c>
      <c r="K33" s="179">
        <v>27</v>
      </c>
      <c r="L33" s="178">
        <v>93</v>
      </c>
      <c r="M33" s="178">
        <f t="shared" si="0"/>
        <v>2.5</v>
      </c>
      <c r="N33" s="178">
        <f t="shared" si="0"/>
        <v>1.7674418604651163</v>
      </c>
      <c r="O33" s="181" t="s">
        <v>213</v>
      </c>
      <c r="P33" s="181">
        <f t="shared" si="1"/>
        <v>2.9629629629629628</v>
      </c>
      <c r="Q33" s="181">
        <f t="shared" si="1"/>
        <v>0.81720430107526887</v>
      </c>
      <c r="R33" s="182" t="s">
        <v>212</v>
      </c>
    </row>
    <row r="34" spans="1:18" s="158" customFormat="1" ht="17.25" customHeight="1" x14ac:dyDescent="0.25">
      <c r="A34" s="149">
        <v>21</v>
      </c>
      <c r="B34" s="148" t="s">
        <v>73</v>
      </c>
      <c r="C34" s="151" t="s">
        <v>166</v>
      </c>
      <c r="D34" s="190">
        <v>6615</v>
      </c>
      <c r="E34" s="146">
        <v>301</v>
      </c>
      <c r="F34" s="141">
        <v>38</v>
      </c>
      <c r="G34" s="141">
        <v>301</v>
      </c>
      <c r="H34" s="146"/>
      <c r="I34" s="141">
        <v>1160</v>
      </c>
      <c r="J34" s="141">
        <v>708</v>
      </c>
      <c r="K34" s="142">
        <v>63</v>
      </c>
      <c r="L34" s="141">
        <v>403</v>
      </c>
      <c r="M34" s="141">
        <f t="shared" si="0"/>
        <v>30.526315789473685</v>
      </c>
      <c r="N34" s="141">
        <f t="shared" si="0"/>
        <v>2.3521594684385381</v>
      </c>
      <c r="O34" s="144" t="s">
        <v>213</v>
      </c>
      <c r="P34" s="144">
        <f t="shared" si="1"/>
        <v>18.412698412698411</v>
      </c>
      <c r="Q34" s="144">
        <f t="shared" si="1"/>
        <v>1.7568238213399503</v>
      </c>
      <c r="R34" s="145" t="s">
        <v>213</v>
      </c>
    </row>
    <row r="35" spans="1:18" s="158" customFormat="1" ht="17.399999999999999" x14ac:dyDescent="0.25">
      <c r="A35" s="46"/>
      <c r="B35" s="45"/>
      <c r="C35" s="45"/>
      <c r="D35" s="45"/>
      <c r="E35" s="153">
        <f>SUM(E14:E34)</f>
        <v>1198</v>
      </c>
      <c r="F35" s="184">
        <f>SUM(F14:F34)</f>
        <v>445</v>
      </c>
      <c r="G35" s="184">
        <f>SUM(G14:G34)</f>
        <v>1198</v>
      </c>
      <c r="H35" s="185">
        <f t="shared" ref="H35" si="2">SUM(H14:H34)</f>
        <v>0</v>
      </c>
      <c r="I35" s="184">
        <f>SUM(I14:I34)</f>
        <v>3381</v>
      </c>
      <c r="J35" s="184">
        <f>SUM(J14:J34)</f>
        <v>3263</v>
      </c>
      <c r="K35" s="184">
        <f>SUM(K14:K34)</f>
        <v>501</v>
      </c>
      <c r="L35" s="184">
        <f>SUM(L14:L34)</f>
        <v>1568</v>
      </c>
      <c r="M35" s="178">
        <f>I35/F35</f>
        <v>7.5977528089887638</v>
      </c>
      <c r="N35" s="178">
        <f>J35/G35</f>
        <v>2.7237061769616027</v>
      </c>
      <c r="O35" s="186"/>
      <c r="P35" s="181">
        <f t="shared" si="1"/>
        <v>6.7485029940119761</v>
      </c>
      <c r="Q35" s="181">
        <f t="shared" si="1"/>
        <v>2.0809948979591835</v>
      </c>
    </row>
    <row r="36" spans="1:18" s="158" customFormat="1" ht="15.6" x14ac:dyDescent="0.25">
      <c r="A36" s="173" t="s">
        <v>207</v>
      </c>
      <c r="M36" s="178"/>
      <c r="N36" s="180"/>
      <c r="P36" s="192" t="s">
        <v>222</v>
      </c>
      <c r="Q36" s="192" t="s">
        <v>223</v>
      </c>
    </row>
    <row r="37" spans="1:18" s="172" customFormat="1" ht="12.6" thickBot="1" x14ac:dyDescent="0.3">
      <c r="A37" s="174"/>
    </row>
    <row r="38" spans="1:18" x14ac:dyDescent="0.25">
      <c r="A38" s="193" t="s">
        <v>224</v>
      </c>
    </row>
  </sheetData>
  <mergeCells count="23">
    <mergeCell ref="B19:B21"/>
    <mergeCell ref="B23:B24"/>
    <mergeCell ref="B26:B28"/>
    <mergeCell ref="B29:B32"/>
    <mergeCell ref="D12:D13"/>
    <mergeCell ref="B14:B16"/>
    <mergeCell ref="B17:B18"/>
    <mergeCell ref="A1:R1"/>
    <mergeCell ref="A2:R6"/>
    <mergeCell ref="A9:R9"/>
    <mergeCell ref="A11:A13"/>
    <mergeCell ref="B11:B13"/>
    <mergeCell ref="C11:C13"/>
    <mergeCell ref="E12:E13"/>
    <mergeCell ref="F12:F13"/>
    <mergeCell ref="G12:G13"/>
    <mergeCell ref="H12:H13"/>
    <mergeCell ref="I12:J12"/>
    <mergeCell ref="D11:R11"/>
    <mergeCell ref="K12:K13"/>
    <mergeCell ref="L12:L13"/>
    <mergeCell ref="M12:O12"/>
    <mergeCell ref="P12:R12"/>
  </mergeCells>
  <pageMargins left="0.70866141732283472" right="0.70866141732283472" top="0.74803149606299213" bottom="0.74803149606299213" header="0.31496062992125984" footer="0.31496062992125984"/>
  <pageSetup scale="4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workbookViewId="0">
      <selection activeCell="C17" sqref="C17"/>
    </sheetView>
  </sheetViews>
  <sheetFormatPr baseColWidth="10" defaultRowHeight="14.4" x14ac:dyDescent="0.3"/>
  <cols>
    <col min="3" max="3" width="25.88671875" customWidth="1"/>
  </cols>
  <sheetData>
    <row r="1" spans="1:18" ht="25.8" x14ac:dyDescent="0.5">
      <c r="A1" s="265" t="s">
        <v>225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</row>
    <row r="2" spans="1:18" x14ac:dyDescent="0.3">
      <c r="A2" s="266" t="s">
        <v>226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</row>
    <row r="3" spans="1:18" x14ac:dyDescent="0.3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</row>
    <row r="4" spans="1:18" x14ac:dyDescent="0.3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</row>
    <row r="5" spans="1:18" x14ac:dyDescent="0.3">
      <c r="A5" s="266"/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</row>
    <row r="6" spans="1:18" x14ac:dyDescent="0.3">
      <c r="A6" s="266"/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</row>
    <row r="8" spans="1:18" ht="23.4" x14ac:dyDescent="0.3">
      <c r="A8" s="270" t="s">
        <v>227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</row>
    <row r="9" spans="1:18" ht="15" thickBot="1" x14ac:dyDescent="0.35">
      <c r="A9" s="194"/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</row>
    <row r="10" spans="1:18" ht="15" thickBot="1" x14ac:dyDescent="0.35">
      <c r="A10" s="246" t="s">
        <v>40</v>
      </c>
      <c r="B10" s="246" t="s">
        <v>41</v>
      </c>
      <c r="C10" s="246" t="s">
        <v>42</v>
      </c>
      <c r="D10" s="256" t="s">
        <v>228</v>
      </c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8"/>
    </row>
    <row r="11" spans="1:18" ht="15" thickBot="1" x14ac:dyDescent="0.35">
      <c r="A11" s="247"/>
      <c r="B11" s="247"/>
      <c r="C11" s="247"/>
      <c r="D11" s="246" t="s">
        <v>215</v>
      </c>
      <c r="E11" s="246" t="s">
        <v>229</v>
      </c>
      <c r="F11" s="246" t="s">
        <v>43</v>
      </c>
      <c r="G11" s="246" t="s">
        <v>44</v>
      </c>
      <c r="H11" s="259" t="s">
        <v>206</v>
      </c>
      <c r="I11" s="260"/>
      <c r="J11" s="246" t="s">
        <v>201</v>
      </c>
      <c r="K11" s="246" t="s">
        <v>202</v>
      </c>
      <c r="L11" s="259" t="s">
        <v>46</v>
      </c>
      <c r="M11" s="261"/>
      <c r="N11" s="261"/>
      <c r="O11" s="259" t="s">
        <v>47</v>
      </c>
      <c r="P11" s="261"/>
      <c r="Q11" s="260"/>
    </row>
    <row r="12" spans="1:18" ht="15" thickBot="1" x14ac:dyDescent="0.35">
      <c r="A12" s="248"/>
      <c r="B12" s="248"/>
      <c r="C12" s="248"/>
      <c r="D12" s="248"/>
      <c r="E12" s="248"/>
      <c r="F12" s="248"/>
      <c r="G12" s="248"/>
      <c r="H12" s="63" t="s">
        <v>48</v>
      </c>
      <c r="I12" s="63" t="s">
        <v>49</v>
      </c>
      <c r="J12" s="248"/>
      <c r="K12" s="248"/>
      <c r="L12" s="63" t="s">
        <v>48</v>
      </c>
      <c r="M12" s="63" t="s">
        <v>50</v>
      </c>
      <c r="N12" s="63" t="s">
        <v>211</v>
      </c>
      <c r="O12" s="196" t="s">
        <v>48</v>
      </c>
      <c r="P12" s="63" t="s">
        <v>50</v>
      </c>
      <c r="Q12" s="63" t="s">
        <v>211</v>
      </c>
    </row>
    <row r="13" spans="1:18" x14ac:dyDescent="0.3">
      <c r="A13" s="225">
        <v>1</v>
      </c>
      <c r="B13" s="269" t="s">
        <v>52</v>
      </c>
      <c r="C13" s="226" t="s">
        <v>53</v>
      </c>
      <c r="D13" s="197">
        <v>318</v>
      </c>
      <c r="E13" s="198">
        <v>14</v>
      </c>
      <c r="F13" s="199">
        <v>15</v>
      </c>
      <c r="G13" s="199">
        <v>14</v>
      </c>
      <c r="H13" s="199">
        <v>64</v>
      </c>
      <c r="I13" s="199">
        <v>118</v>
      </c>
      <c r="J13" s="200">
        <v>14</v>
      </c>
      <c r="K13" s="199">
        <v>15</v>
      </c>
      <c r="L13" s="201">
        <f t="shared" ref="L13:M34" si="0">H13/F13</f>
        <v>4.2666666666666666</v>
      </c>
      <c r="M13" s="201">
        <f t="shared" si="0"/>
        <v>8.4285714285714288</v>
      </c>
      <c r="N13" s="202" t="s">
        <v>213</v>
      </c>
      <c r="O13" s="202">
        <f>H13/J13</f>
        <v>4.5714285714285712</v>
      </c>
      <c r="P13" s="202">
        <f>I13/K13</f>
        <v>7.8666666666666663</v>
      </c>
      <c r="Q13" s="203" t="s">
        <v>213</v>
      </c>
    </row>
    <row r="14" spans="1:18" x14ac:dyDescent="0.3">
      <c r="A14" s="227">
        <v>2</v>
      </c>
      <c r="B14" s="253"/>
      <c r="C14" s="228" t="s">
        <v>54</v>
      </c>
      <c r="D14" s="190">
        <v>354</v>
      </c>
      <c r="E14" s="204">
        <v>8</v>
      </c>
      <c r="F14" s="178">
        <v>9</v>
      </c>
      <c r="G14" s="178">
        <v>8</v>
      </c>
      <c r="H14" s="178">
        <v>72</v>
      </c>
      <c r="I14" s="178">
        <v>53</v>
      </c>
      <c r="J14" s="179">
        <v>13</v>
      </c>
      <c r="K14" s="178">
        <v>17</v>
      </c>
      <c r="L14" s="182">
        <f t="shared" si="0"/>
        <v>8</v>
      </c>
      <c r="M14" s="182">
        <f t="shared" si="0"/>
        <v>6.625</v>
      </c>
      <c r="N14" s="181" t="s">
        <v>213</v>
      </c>
      <c r="O14" s="181">
        <f t="shared" ref="O14:P33" si="1">H14/J14</f>
        <v>5.5384615384615383</v>
      </c>
      <c r="P14" s="181">
        <f t="shared" si="1"/>
        <v>3.1176470588235294</v>
      </c>
      <c r="Q14" s="205" t="s">
        <v>213</v>
      </c>
    </row>
    <row r="15" spans="1:18" ht="39.6" customHeight="1" x14ac:dyDescent="0.3">
      <c r="A15" s="227">
        <v>3</v>
      </c>
      <c r="B15" s="254"/>
      <c r="C15" s="228" t="s">
        <v>159</v>
      </c>
      <c r="D15" s="190">
        <v>308</v>
      </c>
      <c r="E15" s="204">
        <v>98</v>
      </c>
      <c r="F15" s="178">
        <v>32</v>
      </c>
      <c r="G15" s="178">
        <v>98</v>
      </c>
      <c r="H15" s="178">
        <v>277</v>
      </c>
      <c r="I15" s="178">
        <v>244</v>
      </c>
      <c r="J15" s="179">
        <v>44</v>
      </c>
      <c r="K15" s="178">
        <v>125</v>
      </c>
      <c r="L15" s="182">
        <f t="shared" si="0"/>
        <v>8.65625</v>
      </c>
      <c r="M15" s="182">
        <f t="shared" si="0"/>
        <v>2.489795918367347</v>
      </c>
      <c r="N15" s="181" t="s">
        <v>213</v>
      </c>
      <c r="O15" s="181">
        <f t="shared" si="1"/>
        <v>6.2954545454545459</v>
      </c>
      <c r="P15" s="181">
        <f>I15/K15</f>
        <v>1.952</v>
      </c>
      <c r="Q15" s="205" t="s">
        <v>213</v>
      </c>
    </row>
    <row r="16" spans="1:18" x14ac:dyDescent="0.3">
      <c r="A16" s="229">
        <v>4</v>
      </c>
      <c r="B16" s="262" t="s">
        <v>55</v>
      </c>
      <c r="C16" s="230" t="s">
        <v>56</v>
      </c>
      <c r="D16" s="191">
        <v>559</v>
      </c>
      <c r="E16" s="206">
        <v>14</v>
      </c>
      <c r="F16" s="141">
        <v>15</v>
      </c>
      <c r="G16" s="141">
        <v>14</v>
      </c>
      <c r="H16" s="141">
        <v>35</v>
      </c>
      <c r="I16" s="141">
        <v>39</v>
      </c>
      <c r="J16" s="142">
        <v>11</v>
      </c>
      <c r="K16" s="141">
        <v>22</v>
      </c>
      <c r="L16" s="145">
        <f t="shared" si="0"/>
        <v>2.3333333333333335</v>
      </c>
      <c r="M16" s="145">
        <f t="shared" si="0"/>
        <v>2.7857142857142856</v>
      </c>
      <c r="N16" s="144" t="s">
        <v>213</v>
      </c>
      <c r="O16" s="144">
        <f t="shared" si="1"/>
        <v>3.1818181818181817</v>
      </c>
      <c r="P16" s="144">
        <f t="shared" si="1"/>
        <v>1.7727272727272727</v>
      </c>
      <c r="Q16" s="207" t="s">
        <v>213</v>
      </c>
    </row>
    <row r="17" spans="1:17" ht="26.4" customHeight="1" x14ac:dyDescent="0.3">
      <c r="A17" s="229">
        <v>5</v>
      </c>
      <c r="B17" s="263"/>
      <c r="C17" s="230" t="s">
        <v>161</v>
      </c>
      <c r="D17" s="191">
        <v>365</v>
      </c>
      <c r="E17" s="206">
        <v>88</v>
      </c>
      <c r="F17" s="141">
        <v>32</v>
      </c>
      <c r="G17" s="141">
        <v>88</v>
      </c>
      <c r="H17" s="141">
        <v>218</v>
      </c>
      <c r="I17" s="141">
        <v>189</v>
      </c>
      <c r="J17" s="142">
        <v>29</v>
      </c>
      <c r="K17" s="141">
        <v>92</v>
      </c>
      <c r="L17" s="145">
        <f t="shared" si="0"/>
        <v>6.8125</v>
      </c>
      <c r="M17" s="145">
        <f t="shared" si="0"/>
        <v>2.1477272727272729</v>
      </c>
      <c r="N17" s="144" t="s">
        <v>213</v>
      </c>
      <c r="O17" s="144">
        <f t="shared" si="1"/>
        <v>7.5172413793103452</v>
      </c>
      <c r="P17" s="144">
        <f t="shared" si="1"/>
        <v>2.0543478260869565</v>
      </c>
      <c r="Q17" s="207" t="s">
        <v>213</v>
      </c>
    </row>
    <row r="18" spans="1:17" x14ac:dyDescent="0.3">
      <c r="A18" s="227">
        <v>6</v>
      </c>
      <c r="B18" s="252" t="s">
        <v>51</v>
      </c>
      <c r="C18" s="228" t="s">
        <v>57</v>
      </c>
      <c r="D18" s="190">
        <v>537</v>
      </c>
      <c r="E18" s="204">
        <v>1</v>
      </c>
      <c r="F18" s="178">
        <v>2</v>
      </c>
      <c r="G18" s="178">
        <v>1</v>
      </c>
      <c r="H18" s="178">
        <v>7</v>
      </c>
      <c r="I18" s="178">
        <v>6</v>
      </c>
      <c r="J18" s="179">
        <v>2</v>
      </c>
      <c r="K18" s="178">
        <v>2</v>
      </c>
      <c r="L18" s="182">
        <f t="shared" si="0"/>
        <v>3.5</v>
      </c>
      <c r="M18" s="182">
        <f t="shared" si="0"/>
        <v>6</v>
      </c>
      <c r="N18" s="181" t="s">
        <v>213</v>
      </c>
      <c r="O18" s="181">
        <f t="shared" si="1"/>
        <v>3.5</v>
      </c>
      <c r="P18" s="181">
        <f t="shared" si="1"/>
        <v>3</v>
      </c>
      <c r="Q18" s="205" t="s">
        <v>213</v>
      </c>
    </row>
    <row r="19" spans="1:17" x14ac:dyDescent="0.3">
      <c r="A19" s="227">
        <v>7</v>
      </c>
      <c r="B19" s="253"/>
      <c r="C19" s="228" t="s">
        <v>58</v>
      </c>
      <c r="D19" s="190">
        <v>601</v>
      </c>
      <c r="E19" s="204" t="s">
        <v>214</v>
      </c>
      <c r="F19" s="178">
        <v>1</v>
      </c>
      <c r="G19" s="178">
        <v>1</v>
      </c>
      <c r="H19" s="178">
        <v>6</v>
      </c>
      <c r="I19" s="178">
        <v>5</v>
      </c>
      <c r="J19" s="179">
        <v>2</v>
      </c>
      <c r="K19" s="178">
        <v>2</v>
      </c>
      <c r="L19" s="182">
        <f t="shared" si="0"/>
        <v>6</v>
      </c>
      <c r="M19" s="182">
        <f t="shared" si="0"/>
        <v>5</v>
      </c>
      <c r="N19" s="181" t="s">
        <v>213</v>
      </c>
      <c r="O19" s="181">
        <f t="shared" si="1"/>
        <v>3</v>
      </c>
      <c r="P19" s="181">
        <f t="shared" si="1"/>
        <v>2.5</v>
      </c>
      <c r="Q19" s="205" t="s">
        <v>213</v>
      </c>
    </row>
    <row r="20" spans="1:17" x14ac:dyDescent="0.3">
      <c r="A20" s="227">
        <v>8</v>
      </c>
      <c r="B20" s="254"/>
      <c r="C20" s="228" t="s">
        <v>59</v>
      </c>
      <c r="D20" s="190">
        <v>519</v>
      </c>
      <c r="E20" s="204">
        <v>24</v>
      </c>
      <c r="F20" s="178">
        <v>25</v>
      </c>
      <c r="G20" s="178">
        <v>24</v>
      </c>
      <c r="H20" s="178">
        <v>59</v>
      </c>
      <c r="I20" s="178">
        <v>67</v>
      </c>
      <c r="J20" s="179">
        <v>13</v>
      </c>
      <c r="K20" s="178">
        <v>25</v>
      </c>
      <c r="L20" s="182">
        <f t="shared" si="0"/>
        <v>2.36</v>
      </c>
      <c r="M20" s="182">
        <f t="shared" si="0"/>
        <v>2.7916666666666665</v>
      </c>
      <c r="N20" s="181" t="s">
        <v>213</v>
      </c>
      <c r="O20" s="181">
        <f t="shared" si="1"/>
        <v>4.5384615384615383</v>
      </c>
      <c r="P20" s="181">
        <f t="shared" si="1"/>
        <v>2.68</v>
      </c>
      <c r="Q20" s="205" t="s">
        <v>213</v>
      </c>
    </row>
    <row r="21" spans="1:17" x14ac:dyDescent="0.3">
      <c r="A21" s="229">
        <v>9</v>
      </c>
      <c r="B21" s="148" t="s">
        <v>60</v>
      </c>
      <c r="C21" s="230" t="s">
        <v>162</v>
      </c>
      <c r="D21" s="191">
        <v>340</v>
      </c>
      <c r="E21" s="206">
        <v>97</v>
      </c>
      <c r="F21" s="141">
        <v>32</v>
      </c>
      <c r="G21" s="141">
        <v>97</v>
      </c>
      <c r="H21" s="141">
        <v>283</v>
      </c>
      <c r="I21" s="141">
        <v>160</v>
      </c>
      <c r="J21" s="142">
        <v>42</v>
      </c>
      <c r="K21" s="141">
        <v>146</v>
      </c>
      <c r="L21" s="145">
        <f t="shared" si="0"/>
        <v>8.84375</v>
      </c>
      <c r="M21" s="145">
        <f t="shared" si="0"/>
        <v>1.6494845360824741</v>
      </c>
      <c r="N21" s="144" t="s">
        <v>213</v>
      </c>
      <c r="O21" s="144">
        <f t="shared" si="1"/>
        <v>6.7380952380952381</v>
      </c>
      <c r="P21" s="144">
        <f t="shared" si="1"/>
        <v>1.095890410958904</v>
      </c>
      <c r="Q21" s="207" t="s">
        <v>213</v>
      </c>
    </row>
    <row r="22" spans="1:17" ht="20.399999999999999" x14ac:dyDescent="0.3">
      <c r="A22" s="227">
        <v>10</v>
      </c>
      <c r="B22" s="252" t="s">
        <v>61</v>
      </c>
      <c r="C22" s="228" t="s">
        <v>163</v>
      </c>
      <c r="D22" s="190">
        <v>432</v>
      </c>
      <c r="E22" s="204">
        <v>119</v>
      </c>
      <c r="F22" s="178">
        <v>32</v>
      </c>
      <c r="G22" s="178">
        <v>119</v>
      </c>
      <c r="H22" s="178">
        <v>179</v>
      </c>
      <c r="I22" s="178">
        <v>400</v>
      </c>
      <c r="J22" s="179">
        <v>69</v>
      </c>
      <c r="K22" s="178">
        <v>183</v>
      </c>
      <c r="L22" s="182">
        <f t="shared" si="0"/>
        <v>5.59375</v>
      </c>
      <c r="M22" s="182">
        <f t="shared" si="0"/>
        <v>3.3613445378151261</v>
      </c>
      <c r="N22" s="181" t="s">
        <v>213</v>
      </c>
      <c r="O22" s="181">
        <f t="shared" si="1"/>
        <v>2.5942028985507246</v>
      </c>
      <c r="P22" s="181">
        <f t="shared" si="1"/>
        <v>2.1857923497267762</v>
      </c>
      <c r="Q22" s="205" t="s">
        <v>213</v>
      </c>
    </row>
    <row r="23" spans="1:17" x14ac:dyDescent="0.3">
      <c r="A23" s="227">
        <v>11</v>
      </c>
      <c r="B23" s="254"/>
      <c r="C23" s="228" t="s">
        <v>62</v>
      </c>
      <c r="D23" s="190">
        <v>434</v>
      </c>
      <c r="E23" s="204">
        <v>20</v>
      </c>
      <c r="F23" s="178">
        <v>21</v>
      </c>
      <c r="G23" s="178">
        <v>20</v>
      </c>
      <c r="H23" s="178">
        <v>134</v>
      </c>
      <c r="I23" s="178">
        <v>76</v>
      </c>
      <c r="J23" s="179">
        <v>15</v>
      </c>
      <c r="K23" s="178">
        <v>20</v>
      </c>
      <c r="L23" s="182">
        <f t="shared" si="0"/>
        <v>6.3809523809523814</v>
      </c>
      <c r="M23" s="182">
        <f t="shared" si="0"/>
        <v>3.8</v>
      </c>
      <c r="N23" s="181" t="s">
        <v>213</v>
      </c>
      <c r="O23" s="181">
        <f t="shared" si="1"/>
        <v>8.9333333333333336</v>
      </c>
      <c r="P23" s="181">
        <f t="shared" si="1"/>
        <v>3.8</v>
      </c>
      <c r="Q23" s="205" t="s">
        <v>213</v>
      </c>
    </row>
    <row r="24" spans="1:17" x14ac:dyDescent="0.3">
      <c r="A24" s="229">
        <v>12</v>
      </c>
      <c r="B24" s="148" t="s">
        <v>63</v>
      </c>
      <c r="C24" s="230" t="s">
        <v>164</v>
      </c>
      <c r="D24" s="191">
        <v>442</v>
      </c>
      <c r="E24" s="206">
        <v>64</v>
      </c>
      <c r="F24" s="141">
        <v>32</v>
      </c>
      <c r="G24" s="141">
        <v>64</v>
      </c>
      <c r="H24" s="141">
        <v>102</v>
      </c>
      <c r="I24" s="141">
        <v>95</v>
      </c>
      <c r="J24" s="142">
        <v>23</v>
      </c>
      <c r="K24" s="141">
        <v>67</v>
      </c>
      <c r="L24" s="145">
        <f t="shared" si="0"/>
        <v>3.1875</v>
      </c>
      <c r="M24" s="145">
        <f t="shared" si="0"/>
        <v>1.484375</v>
      </c>
      <c r="N24" s="144" t="s">
        <v>213</v>
      </c>
      <c r="O24" s="144">
        <f t="shared" si="1"/>
        <v>4.4347826086956523</v>
      </c>
      <c r="P24" s="144">
        <f t="shared" si="1"/>
        <v>1.4179104477611941</v>
      </c>
      <c r="Q24" s="207" t="s">
        <v>213</v>
      </c>
    </row>
    <row r="25" spans="1:17" x14ac:dyDescent="0.3">
      <c r="A25" s="227">
        <v>13</v>
      </c>
      <c r="B25" s="252" t="s">
        <v>64</v>
      </c>
      <c r="C25" s="231" t="s">
        <v>65</v>
      </c>
      <c r="D25" s="190">
        <v>521</v>
      </c>
      <c r="E25" s="204">
        <v>4</v>
      </c>
      <c r="F25" s="178">
        <v>5</v>
      </c>
      <c r="G25" s="178">
        <v>4</v>
      </c>
      <c r="H25" s="178">
        <v>70</v>
      </c>
      <c r="I25" s="178">
        <v>92</v>
      </c>
      <c r="J25" s="179">
        <v>6</v>
      </c>
      <c r="K25" s="178">
        <v>7</v>
      </c>
      <c r="L25" s="182">
        <f t="shared" si="0"/>
        <v>14</v>
      </c>
      <c r="M25" s="182">
        <f t="shared" si="0"/>
        <v>23</v>
      </c>
      <c r="N25" s="181" t="s">
        <v>213</v>
      </c>
      <c r="O25" s="181">
        <f t="shared" si="1"/>
        <v>11.666666666666666</v>
      </c>
      <c r="P25" s="181">
        <f t="shared" si="1"/>
        <v>13.142857142857142</v>
      </c>
      <c r="Q25" s="205" t="s">
        <v>213</v>
      </c>
    </row>
    <row r="26" spans="1:17" ht="20.399999999999999" x14ac:dyDescent="0.3">
      <c r="A26" s="227">
        <v>14</v>
      </c>
      <c r="B26" s="253"/>
      <c r="C26" s="228" t="s">
        <v>165</v>
      </c>
      <c r="D26" s="190">
        <v>520</v>
      </c>
      <c r="E26" s="204">
        <v>101</v>
      </c>
      <c r="F26" s="178">
        <v>32</v>
      </c>
      <c r="G26" s="178">
        <v>101</v>
      </c>
      <c r="H26" s="178">
        <v>302</v>
      </c>
      <c r="I26" s="178">
        <v>290</v>
      </c>
      <c r="J26" s="179">
        <v>28</v>
      </c>
      <c r="K26" s="178">
        <v>117</v>
      </c>
      <c r="L26" s="182">
        <f t="shared" si="0"/>
        <v>9.4375</v>
      </c>
      <c r="M26" s="182">
        <f t="shared" si="0"/>
        <v>2.8712871287128712</v>
      </c>
      <c r="N26" s="181" t="s">
        <v>213</v>
      </c>
      <c r="O26" s="181">
        <f>H26/J26</f>
        <v>10.785714285714286</v>
      </c>
      <c r="P26" s="181">
        <f>I26/K26</f>
        <v>2.4786324786324787</v>
      </c>
      <c r="Q26" s="205" t="s">
        <v>213</v>
      </c>
    </row>
    <row r="27" spans="1:17" x14ac:dyDescent="0.3">
      <c r="A27" s="227">
        <v>15</v>
      </c>
      <c r="B27" s="254"/>
      <c r="C27" s="228" t="s">
        <v>66</v>
      </c>
      <c r="D27" s="190">
        <v>542</v>
      </c>
      <c r="E27" s="204">
        <v>3</v>
      </c>
      <c r="F27" s="178">
        <v>4</v>
      </c>
      <c r="G27" s="178">
        <v>3</v>
      </c>
      <c r="H27" s="178">
        <v>79</v>
      </c>
      <c r="I27" s="178">
        <v>168</v>
      </c>
      <c r="J27" s="179">
        <v>5</v>
      </c>
      <c r="K27" s="178">
        <v>7</v>
      </c>
      <c r="L27" s="182">
        <f t="shared" si="0"/>
        <v>19.75</v>
      </c>
      <c r="M27" s="182">
        <f t="shared" si="0"/>
        <v>56</v>
      </c>
      <c r="N27" s="181" t="s">
        <v>213</v>
      </c>
      <c r="O27" s="181">
        <f t="shared" si="1"/>
        <v>15.8</v>
      </c>
      <c r="P27" s="181">
        <f t="shared" si="1"/>
        <v>24</v>
      </c>
      <c r="Q27" s="205" t="s">
        <v>213</v>
      </c>
    </row>
    <row r="28" spans="1:17" x14ac:dyDescent="0.3">
      <c r="A28" s="229">
        <v>16</v>
      </c>
      <c r="B28" s="262" t="s">
        <v>67</v>
      </c>
      <c r="C28" s="230" t="s">
        <v>68</v>
      </c>
      <c r="D28" s="191">
        <v>671</v>
      </c>
      <c r="E28" s="206">
        <v>20</v>
      </c>
      <c r="F28" s="141">
        <v>21</v>
      </c>
      <c r="G28" s="141">
        <v>20</v>
      </c>
      <c r="H28" s="141">
        <v>42</v>
      </c>
      <c r="I28" s="141">
        <v>77</v>
      </c>
      <c r="J28" s="142">
        <v>11</v>
      </c>
      <c r="K28" s="141">
        <v>26</v>
      </c>
      <c r="L28" s="145">
        <f t="shared" si="0"/>
        <v>2</v>
      </c>
      <c r="M28" s="145">
        <f t="shared" si="0"/>
        <v>3.85</v>
      </c>
      <c r="N28" s="144" t="s">
        <v>213</v>
      </c>
      <c r="O28" s="144">
        <f t="shared" si="1"/>
        <v>3.8181818181818183</v>
      </c>
      <c r="P28" s="144">
        <f t="shared" si="1"/>
        <v>2.9615384615384617</v>
      </c>
      <c r="Q28" s="207" t="s">
        <v>213</v>
      </c>
    </row>
    <row r="29" spans="1:17" x14ac:dyDescent="0.3">
      <c r="A29" s="229">
        <v>17</v>
      </c>
      <c r="B29" s="264"/>
      <c r="C29" s="230" t="s">
        <v>69</v>
      </c>
      <c r="D29" s="191">
        <v>608</v>
      </c>
      <c r="E29" s="206">
        <v>69</v>
      </c>
      <c r="F29" s="141">
        <v>32</v>
      </c>
      <c r="G29" s="141">
        <v>69</v>
      </c>
      <c r="H29" s="141">
        <v>63</v>
      </c>
      <c r="I29" s="141">
        <v>156</v>
      </c>
      <c r="J29" s="142">
        <v>29</v>
      </c>
      <c r="K29" s="141">
        <v>84</v>
      </c>
      <c r="L29" s="145">
        <f t="shared" si="0"/>
        <v>1.96875</v>
      </c>
      <c r="M29" s="145">
        <f t="shared" si="0"/>
        <v>2.2608695652173911</v>
      </c>
      <c r="N29" s="144" t="s">
        <v>213</v>
      </c>
      <c r="O29" s="144">
        <f t="shared" si="1"/>
        <v>2.1724137931034484</v>
      </c>
      <c r="P29" s="144">
        <f t="shared" si="1"/>
        <v>1.8571428571428572</v>
      </c>
      <c r="Q29" s="207" t="s">
        <v>213</v>
      </c>
    </row>
    <row r="30" spans="1:17" x14ac:dyDescent="0.3">
      <c r="A30" s="229">
        <v>18</v>
      </c>
      <c r="B30" s="264"/>
      <c r="C30" s="230" t="s">
        <v>70</v>
      </c>
      <c r="D30" s="191">
        <v>727</v>
      </c>
      <c r="E30" s="206">
        <v>44</v>
      </c>
      <c r="F30" s="141">
        <v>32</v>
      </c>
      <c r="G30" s="141">
        <v>44</v>
      </c>
      <c r="H30" s="141">
        <v>64</v>
      </c>
      <c r="I30" s="141">
        <v>164</v>
      </c>
      <c r="J30" s="142">
        <v>29</v>
      </c>
      <c r="K30" s="141">
        <v>80</v>
      </c>
      <c r="L30" s="145">
        <f t="shared" si="0"/>
        <v>2</v>
      </c>
      <c r="M30" s="145">
        <f t="shared" si="0"/>
        <v>3.7272727272727271</v>
      </c>
      <c r="N30" s="144" t="s">
        <v>213</v>
      </c>
      <c r="O30" s="144">
        <f t="shared" si="1"/>
        <v>2.2068965517241379</v>
      </c>
      <c r="P30" s="144">
        <f t="shared" si="1"/>
        <v>2.0499999999999998</v>
      </c>
      <c r="Q30" s="207" t="s">
        <v>213</v>
      </c>
    </row>
    <row r="31" spans="1:17" ht="20.399999999999999" x14ac:dyDescent="0.3">
      <c r="A31" s="229">
        <v>20</v>
      </c>
      <c r="B31" s="263"/>
      <c r="C31" s="230" t="s">
        <v>72</v>
      </c>
      <c r="D31" s="191">
        <v>705</v>
      </c>
      <c r="E31" s="206">
        <v>29</v>
      </c>
      <c r="F31" s="141">
        <v>30</v>
      </c>
      <c r="G31" s="141">
        <v>29</v>
      </c>
      <c r="H31" s="141">
        <v>85</v>
      </c>
      <c r="I31" s="141">
        <v>80</v>
      </c>
      <c r="J31" s="142">
        <v>26</v>
      </c>
      <c r="K31" s="141">
        <v>35</v>
      </c>
      <c r="L31" s="145">
        <f t="shared" si="0"/>
        <v>2.8333333333333335</v>
      </c>
      <c r="M31" s="145">
        <f t="shared" si="0"/>
        <v>2.7586206896551726</v>
      </c>
      <c r="N31" s="144" t="s">
        <v>213</v>
      </c>
      <c r="O31" s="144">
        <f t="shared" si="1"/>
        <v>3.2692307692307692</v>
      </c>
      <c r="P31" s="144">
        <f t="shared" si="1"/>
        <v>2.2857142857142856</v>
      </c>
      <c r="Q31" s="207" t="s">
        <v>213</v>
      </c>
    </row>
    <row r="32" spans="1:17" x14ac:dyDescent="0.3">
      <c r="A32" s="227">
        <v>19</v>
      </c>
      <c r="B32" s="195" t="s">
        <v>204</v>
      </c>
      <c r="C32" s="228" t="s">
        <v>205</v>
      </c>
      <c r="D32" s="191">
        <v>646</v>
      </c>
      <c r="E32" s="204">
        <v>10</v>
      </c>
      <c r="F32" s="178">
        <v>11</v>
      </c>
      <c r="G32" s="178">
        <v>10</v>
      </c>
      <c r="H32" s="178">
        <v>80</v>
      </c>
      <c r="I32" s="178">
        <v>76</v>
      </c>
      <c r="J32" s="179">
        <v>27</v>
      </c>
      <c r="K32" s="178">
        <v>93</v>
      </c>
      <c r="L32" s="182">
        <f t="shared" si="0"/>
        <v>7.2727272727272725</v>
      </c>
      <c r="M32" s="182">
        <f t="shared" si="0"/>
        <v>7.6</v>
      </c>
      <c r="N32" s="181" t="s">
        <v>213</v>
      </c>
      <c r="O32" s="181">
        <f>H32/J32</f>
        <v>2.9629629629629628</v>
      </c>
      <c r="P32" s="181">
        <f>I32/K32</f>
        <v>0.81720430107526887</v>
      </c>
      <c r="Q32" s="205" t="s">
        <v>213</v>
      </c>
    </row>
    <row r="33" spans="1:17" ht="15" thickBot="1" x14ac:dyDescent="0.35">
      <c r="A33" s="232">
        <v>21</v>
      </c>
      <c r="B33" s="208" t="s">
        <v>73</v>
      </c>
      <c r="C33" s="209" t="s">
        <v>166</v>
      </c>
      <c r="D33" s="210">
        <v>6615</v>
      </c>
      <c r="E33" s="211">
        <v>358</v>
      </c>
      <c r="F33" s="212">
        <v>54</v>
      </c>
      <c r="G33" s="212">
        <v>358</v>
      </c>
      <c r="H33" s="212">
        <v>1160</v>
      </c>
      <c r="I33" s="212">
        <v>708</v>
      </c>
      <c r="J33" s="213">
        <v>63</v>
      </c>
      <c r="K33" s="212">
        <v>403</v>
      </c>
      <c r="L33" s="214">
        <f t="shared" si="0"/>
        <v>21.481481481481481</v>
      </c>
      <c r="M33" s="214">
        <f t="shared" si="0"/>
        <v>1.9776536312849162</v>
      </c>
      <c r="N33" s="215" t="s">
        <v>213</v>
      </c>
      <c r="O33" s="215">
        <f t="shared" si="1"/>
        <v>18.412698412698411</v>
      </c>
      <c r="P33" s="215">
        <f>I33/K33</f>
        <v>1.7568238213399503</v>
      </c>
      <c r="Q33" s="216" t="s">
        <v>213</v>
      </c>
    </row>
    <row r="34" spans="1:17" ht="16.2" thickBot="1" x14ac:dyDescent="0.35">
      <c r="A34" s="217" t="s">
        <v>230</v>
      </c>
      <c r="B34" s="45"/>
      <c r="C34" s="45"/>
      <c r="D34" s="45"/>
      <c r="E34" s="218">
        <f t="shared" ref="E34:K34" si="2">SUM(E13:E33)</f>
        <v>1185</v>
      </c>
      <c r="F34" s="219">
        <f t="shared" si="2"/>
        <v>469</v>
      </c>
      <c r="G34" s="219">
        <f t="shared" si="2"/>
        <v>1186</v>
      </c>
      <c r="H34" s="219">
        <f t="shared" si="2"/>
        <v>3381</v>
      </c>
      <c r="I34" s="219">
        <f t="shared" si="2"/>
        <v>3263</v>
      </c>
      <c r="J34" s="219">
        <f t="shared" si="2"/>
        <v>501</v>
      </c>
      <c r="K34" s="219">
        <f t="shared" si="2"/>
        <v>1568</v>
      </c>
      <c r="L34" s="220">
        <f t="shared" si="0"/>
        <v>7.2089552238805972</v>
      </c>
      <c r="M34" s="220">
        <f t="shared" si="0"/>
        <v>2.7512647554806069</v>
      </c>
      <c r="N34" s="221">
        <v>1</v>
      </c>
      <c r="O34" s="222">
        <f>H34/J34</f>
        <v>6.7485029940119761</v>
      </c>
      <c r="P34" s="223">
        <f>I34/K34</f>
        <v>2.0809948979591835</v>
      </c>
      <c r="Q34" s="224">
        <v>1</v>
      </c>
    </row>
    <row r="37" spans="1:17" x14ac:dyDescent="0.3">
      <c r="A37" s="267" t="s">
        <v>231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</row>
    <row r="38" spans="1:17" x14ac:dyDescent="0.3">
      <c r="A38" s="268"/>
      <c r="B38" s="268"/>
      <c r="C38" s="268"/>
      <c r="D38" s="268"/>
      <c r="E38" s="268"/>
      <c r="F38" s="268"/>
      <c r="G38" s="268"/>
      <c r="H38" s="268"/>
      <c r="I38" s="268"/>
      <c r="J38" s="268"/>
      <c r="K38" s="268"/>
      <c r="L38" s="268"/>
    </row>
    <row r="39" spans="1:17" x14ac:dyDescent="0.3">
      <c r="A39" s="268"/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</row>
    <row r="40" spans="1:17" x14ac:dyDescent="0.3">
      <c r="A40" s="268"/>
      <c r="B40" s="268"/>
      <c r="C40" s="268"/>
      <c r="D40" s="268"/>
      <c r="E40" s="268"/>
      <c r="F40" s="268"/>
      <c r="G40" s="268"/>
      <c r="H40" s="268"/>
      <c r="I40" s="268"/>
      <c r="J40" s="268"/>
      <c r="K40" s="268"/>
      <c r="L40" s="268"/>
    </row>
  </sheetData>
  <mergeCells count="23">
    <mergeCell ref="B13:B15"/>
    <mergeCell ref="B16:B17"/>
    <mergeCell ref="A8:Q8"/>
    <mergeCell ref="A10:A12"/>
    <mergeCell ref="B10:B12"/>
    <mergeCell ref="C10:C12"/>
    <mergeCell ref="D10:Q10"/>
    <mergeCell ref="D11:D12"/>
    <mergeCell ref="E11:E12"/>
    <mergeCell ref="F11:F12"/>
    <mergeCell ref="G11:G12"/>
    <mergeCell ref="H11:I11"/>
    <mergeCell ref="A1:R1"/>
    <mergeCell ref="A2:R6"/>
    <mergeCell ref="J11:J12"/>
    <mergeCell ref="K11:K12"/>
    <mergeCell ref="L11:N11"/>
    <mergeCell ref="O11:Q11"/>
    <mergeCell ref="A37:L40"/>
    <mergeCell ref="B18:B20"/>
    <mergeCell ref="B22:B23"/>
    <mergeCell ref="B25:B27"/>
    <mergeCell ref="B28:B31"/>
  </mergeCells>
  <pageMargins left="0.70866141732283472" right="0.70866141732283472" top="0" bottom="0.74803149606299213" header="0.31496062992125984" footer="0.31496062992125984"/>
  <pageSetup scale="57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29"/>
  <sheetViews>
    <sheetView zoomScale="85" zoomScaleNormal="85" workbookViewId="0">
      <selection activeCell="F17" sqref="F17"/>
    </sheetView>
  </sheetViews>
  <sheetFormatPr baseColWidth="10" defaultColWidth="10.88671875" defaultRowHeight="12" x14ac:dyDescent="0.25"/>
  <cols>
    <col min="1" max="1" width="3" style="43" bestFit="1" customWidth="1"/>
    <col min="2" max="2" width="14.109375" style="43" customWidth="1"/>
    <col min="3" max="3" width="60.88671875" style="43" customWidth="1"/>
    <col min="4" max="4" width="9.88671875" style="43" customWidth="1"/>
    <col min="5" max="5" width="12" style="43" customWidth="1"/>
    <col min="6" max="6" width="10.88671875" style="43" customWidth="1"/>
    <col min="7" max="7" width="10.33203125" style="43" customWidth="1"/>
    <col min="8" max="9" width="5.88671875" style="43" customWidth="1"/>
    <col min="10" max="10" width="13.6640625" style="43" customWidth="1"/>
    <col min="11" max="11" width="12.6640625" style="43" customWidth="1"/>
    <col min="12" max="12" width="16.88671875" style="43" customWidth="1"/>
    <col min="13" max="13" width="12" style="43" customWidth="1"/>
    <col min="14" max="14" width="16.33203125" style="43" customWidth="1"/>
    <col min="15" max="18" width="9.6640625" style="43" customWidth="1"/>
    <col min="19" max="19" width="5.6640625" style="43" customWidth="1"/>
    <col min="20" max="20" width="7.44140625" style="43" customWidth="1"/>
    <col min="21" max="21" width="11" style="43" customWidth="1"/>
    <col min="22" max="22" width="8.5546875" style="43" customWidth="1"/>
    <col min="23" max="25" width="14.109375" style="43" customWidth="1"/>
    <col min="26" max="26" width="7.5546875" style="43" bestFit="1" customWidth="1"/>
    <col min="27" max="28" width="7.88671875" style="43" customWidth="1"/>
    <col min="29" max="31" width="7.5546875" style="43" bestFit="1" customWidth="1"/>
    <col min="32" max="32" width="7.88671875" style="43" customWidth="1"/>
    <col min="33" max="33" width="8.109375" style="43" bestFit="1" customWidth="1"/>
    <col min="34" max="34" width="17.88671875" style="43" bestFit="1" customWidth="1"/>
    <col min="35" max="35" width="9.109375" style="43" customWidth="1"/>
    <col min="36" max="36" width="14" style="43" customWidth="1"/>
    <col min="37" max="37" width="10.88671875" style="43"/>
    <col min="38" max="65" width="10.88671875" style="158"/>
    <col min="66" max="16384" width="10.88671875" style="43"/>
  </cols>
  <sheetData>
    <row r="1" spans="1:65" ht="27" customHeight="1" x14ac:dyDescent="0.25">
      <c r="A1" s="271" t="s">
        <v>210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</row>
    <row r="2" spans="1:65" ht="12.6" thickBot="1" x14ac:dyDescent="0.3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</row>
    <row r="3" spans="1:65" s="50" customFormat="1" ht="18.600000000000001" customHeight="1" thickBot="1" x14ac:dyDescent="0.25">
      <c r="A3" s="246" t="s">
        <v>40</v>
      </c>
      <c r="B3" s="246" t="s">
        <v>41</v>
      </c>
      <c r="C3" s="246" t="s">
        <v>42</v>
      </c>
      <c r="D3" s="272" t="s">
        <v>208</v>
      </c>
      <c r="E3" s="273"/>
      <c r="F3" s="273"/>
      <c r="G3" s="273"/>
      <c r="H3" s="273"/>
      <c r="I3" s="273"/>
      <c r="J3" s="273"/>
      <c r="K3" s="273"/>
      <c r="L3" s="273"/>
      <c r="M3" s="273"/>
      <c r="N3" s="274"/>
      <c r="O3" s="275" t="s">
        <v>39</v>
      </c>
      <c r="P3" s="276"/>
      <c r="Q3" s="276"/>
      <c r="R3" s="276"/>
      <c r="S3" s="276"/>
      <c r="T3" s="276"/>
      <c r="U3" s="276"/>
      <c r="V3" s="276"/>
      <c r="W3" s="276"/>
      <c r="X3" s="276"/>
      <c r="Y3" s="277"/>
      <c r="Z3" s="272" t="s">
        <v>167</v>
      </c>
      <c r="AA3" s="273"/>
      <c r="AB3" s="273"/>
      <c r="AC3" s="273"/>
      <c r="AD3" s="273"/>
      <c r="AE3" s="273"/>
      <c r="AF3" s="273"/>
      <c r="AG3" s="273"/>
      <c r="AH3" s="273"/>
      <c r="AI3" s="273"/>
      <c r="AJ3" s="274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</row>
    <row r="4" spans="1:65" s="50" customFormat="1" ht="37.5" customHeight="1" thickBot="1" x14ac:dyDescent="0.25">
      <c r="A4" s="247"/>
      <c r="B4" s="247"/>
      <c r="C4" s="247"/>
      <c r="D4" s="246" t="s">
        <v>209</v>
      </c>
      <c r="E4" s="246" t="s">
        <v>43</v>
      </c>
      <c r="F4" s="246" t="s">
        <v>44</v>
      </c>
      <c r="G4" s="246" t="s">
        <v>45</v>
      </c>
      <c r="H4" s="259" t="s">
        <v>206</v>
      </c>
      <c r="I4" s="260"/>
      <c r="J4" s="246" t="s">
        <v>201</v>
      </c>
      <c r="K4" s="246" t="s">
        <v>202</v>
      </c>
      <c r="L4" s="246" t="s">
        <v>46</v>
      </c>
      <c r="M4" s="278" t="s">
        <v>47</v>
      </c>
      <c r="N4" s="279"/>
      <c r="O4" s="280" t="s">
        <v>203</v>
      </c>
      <c r="P4" s="280" t="s">
        <v>43</v>
      </c>
      <c r="Q4" s="280" t="s">
        <v>44</v>
      </c>
      <c r="R4" s="280" t="s">
        <v>45</v>
      </c>
      <c r="S4" s="287" t="s">
        <v>206</v>
      </c>
      <c r="T4" s="288"/>
      <c r="U4" s="280" t="s">
        <v>201</v>
      </c>
      <c r="V4" s="280" t="s">
        <v>202</v>
      </c>
      <c r="W4" s="280" t="s">
        <v>46</v>
      </c>
      <c r="X4" s="282" t="s">
        <v>47</v>
      </c>
      <c r="Y4" s="283"/>
      <c r="Z4" s="246" t="s">
        <v>168</v>
      </c>
      <c r="AA4" s="246" t="s">
        <v>43</v>
      </c>
      <c r="AB4" s="246" t="s">
        <v>44</v>
      </c>
      <c r="AC4" s="246" t="s">
        <v>45</v>
      </c>
      <c r="AD4" s="259" t="s">
        <v>206</v>
      </c>
      <c r="AE4" s="260"/>
      <c r="AF4" s="246" t="s">
        <v>201</v>
      </c>
      <c r="AG4" s="246" t="s">
        <v>202</v>
      </c>
      <c r="AH4" s="246" t="s">
        <v>46</v>
      </c>
      <c r="AI4" s="278" t="s">
        <v>47</v>
      </c>
      <c r="AJ4" s="279"/>
      <c r="AK4" s="54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</row>
    <row r="5" spans="1:65" s="50" customFormat="1" ht="45.6" customHeight="1" thickBot="1" x14ac:dyDescent="0.25">
      <c r="A5" s="248"/>
      <c r="B5" s="248"/>
      <c r="C5" s="248"/>
      <c r="D5" s="248"/>
      <c r="E5" s="248"/>
      <c r="F5" s="248"/>
      <c r="G5" s="248"/>
      <c r="H5" s="63" t="s">
        <v>48</v>
      </c>
      <c r="I5" s="63" t="s">
        <v>49</v>
      </c>
      <c r="J5" s="248"/>
      <c r="K5" s="248"/>
      <c r="L5" s="248"/>
      <c r="M5" s="68" t="s">
        <v>48</v>
      </c>
      <c r="N5" s="63" t="s">
        <v>50</v>
      </c>
      <c r="O5" s="281"/>
      <c r="P5" s="281"/>
      <c r="Q5" s="281"/>
      <c r="R5" s="281"/>
      <c r="S5" s="155" t="s">
        <v>48</v>
      </c>
      <c r="T5" s="155" t="s">
        <v>49</v>
      </c>
      <c r="U5" s="281"/>
      <c r="V5" s="281"/>
      <c r="W5" s="281"/>
      <c r="X5" s="156" t="s">
        <v>48</v>
      </c>
      <c r="Y5" s="155" t="s">
        <v>50</v>
      </c>
      <c r="Z5" s="248"/>
      <c r="AA5" s="248"/>
      <c r="AB5" s="248"/>
      <c r="AC5" s="248"/>
      <c r="AD5" s="63" t="s">
        <v>48</v>
      </c>
      <c r="AE5" s="63" t="s">
        <v>49</v>
      </c>
      <c r="AF5" s="248"/>
      <c r="AG5" s="248"/>
      <c r="AH5" s="248"/>
      <c r="AI5" s="68" t="s">
        <v>48</v>
      </c>
      <c r="AJ5" s="63" t="s">
        <v>50</v>
      </c>
      <c r="AK5" s="54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</row>
    <row r="6" spans="1:65" s="158" customFormat="1" ht="17.25" customHeight="1" x14ac:dyDescent="0.25">
      <c r="A6" s="159">
        <v>1</v>
      </c>
      <c r="B6" s="284" t="s">
        <v>52</v>
      </c>
      <c r="C6" s="160" t="s">
        <v>53</v>
      </c>
      <c r="D6" s="161">
        <v>13</v>
      </c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1">
        <v>12</v>
      </c>
      <c r="P6" s="161">
        <v>13</v>
      </c>
      <c r="Q6" s="161">
        <v>12</v>
      </c>
      <c r="R6" s="161">
        <v>11</v>
      </c>
      <c r="S6" s="161">
        <v>24</v>
      </c>
      <c r="T6" s="161">
        <v>39</v>
      </c>
      <c r="U6" s="161">
        <v>15</v>
      </c>
      <c r="V6" s="161">
        <v>26</v>
      </c>
      <c r="W6" s="161" t="s">
        <v>158</v>
      </c>
      <c r="X6" s="162" t="s">
        <v>169</v>
      </c>
      <c r="Y6" s="162" t="s">
        <v>170</v>
      </c>
      <c r="Z6" s="163">
        <v>16</v>
      </c>
      <c r="AA6" s="161">
        <v>17</v>
      </c>
      <c r="AB6" s="161">
        <v>16</v>
      </c>
      <c r="AC6" s="161"/>
      <c r="AD6" s="161">
        <v>74</v>
      </c>
      <c r="AE6" s="161">
        <v>38</v>
      </c>
      <c r="AF6" s="164">
        <v>0</v>
      </c>
      <c r="AG6" s="161">
        <v>0</v>
      </c>
      <c r="AH6" s="165" t="s">
        <v>158</v>
      </c>
      <c r="AI6" s="162">
        <v>74</v>
      </c>
      <c r="AJ6" s="162">
        <v>38</v>
      </c>
    </row>
    <row r="7" spans="1:65" s="158" customFormat="1" ht="17.25" customHeight="1" x14ac:dyDescent="0.25">
      <c r="A7" s="159">
        <v>2</v>
      </c>
      <c r="B7" s="285"/>
      <c r="C7" s="160" t="s">
        <v>54</v>
      </c>
      <c r="D7" s="161">
        <v>21</v>
      </c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1">
        <v>11</v>
      </c>
      <c r="P7" s="161">
        <v>13</v>
      </c>
      <c r="Q7" s="161">
        <v>11</v>
      </c>
      <c r="R7" s="161">
        <v>10</v>
      </c>
      <c r="S7" s="161">
        <v>13</v>
      </c>
      <c r="T7" s="161">
        <v>58</v>
      </c>
      <c r="U7" s="161">
        <v>13</v>
      </c>
      <c r="V7" s="161">
        <v>19</v>
      </c>
      <c r="W7" s="161" t="s">
        <v>158</v>
      </c>
      <c r="X7" s="162">
        <v>1</v>
      </c>
      <c r="Y7" s="162" t="s">
        <v>171</v>
      </c>
      <c r="Z7" s="163">
        <v>16</v>
      </c>
      <c r="AA7" s="161">
        <v>17</v>
      </c>
      <c r="AB7" s="161">
        <v>16</v>
      </c>
      <c r="AC7" s="161"/>
      <c r="AD7" s="161">
        <v>35</v>
      </c>
      <c r="AE7" s="161">
        <v>40</v>
      </c>
      <c r="AF7" s="164">
        <v>8</v>
      </c>
      <c r="AG7" s="161">
        <v>18</v>
      </c>
      <c r="AH7" s="165" t="s">
        <v>158</v>
      </c>
      <c r="AI7" s="162">
        <v>4.375</v>
      </c>
      <c r="AJ7" s="162">
        <v>2.2222222222222223</v>
      </c>
    </row>
    <row r="8" spans="1:65" s="158" customFormat="1" ht="24.75" customHeight="1" x14ac:dyDescent="0.25">
      <c r="A8" s="159">
        <v>3</v>
      </c>
      <c r="B8" s="286"/>
      <c r="C8" s="160" t="s">
        <v>159</v>
      </c>
      <c r="D8" s="161">
        <v>84</v>
      </c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1">
        <v>94</v>
      </c>
      <c r="P8" s="161">
        <v>64</v>
      </c>
      <c r="Q8" s="161">
        <v>94</v>
      </c>
      <c r="R8" s="161">
        <v>86</v>
      </c>
      <c r="S8" s="161">
        <v>86</v>
      </c>
      <c r="T8" s="161">
        <v>253</v>
      </c>
      <c r="U8" s="161">
        <v>41</v>
      </c>
      <c r="V8" s="161">
        <v>118</v>
      </c>
      <c r="W8" s="161" t="s">
        <v>160</v>
      </c>
      <c r="X8" s="162" t="s">
        <v>172</v>
      </c>
      <c r="Y8" s="162" t="s">
        <v>173</v>
      </c>
      <c r="Z8" s="163">
        <v>80</v>
      </c>
      <c r="AA8" s="161">
        <v>32</v>
      </c>
      <c r="AB8" s="161">
        <v>80</v>
      </c>
      <c r="AC8" s="161"/>
      <c r="AD8" s="161">
        <v>126</v>
      </c>
      <c r="AE8" s="161">
        <v>348</v>
      </c>
      <c r="AF8" s="164">
        <v>60</v>
      </c>
      <c r="AG8" s="161">
        <v>105</v>
      </c>
      <c r="AH8" s="166" t="s">
        <v>158</v>
      </c>
      <c r="AI8" s="162">
        <v>2.1</v>
      </c>
      <c r="AJ8" s="162">
        <v>3.3142857142857145</v>
      </c>
    </row>
    <row r="9" spans="1:65" s="158" customFormat="1" ht="17.25" customHeight="1" x14ac:dyDescent="0.25">
      <c r="A9" s="149">
        <v>4</v>
      </c>
      <c r="B9" s="262" t="s">
        <v>55</v>
      </c>
      <c r="C9" s="157" t="s">
        <v>56</v>
      </c>
      <c r="D9" s="141">
        <v>9</v>
      </c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41">
        <v>8</v>
      </c>
      <c r="P9" s="141">
        <v>10</v>
      </c>
      <c r="Q9" s="141">
        <v>8</v>
      </c>
      <c r="R9" s="141">
        <v>8</v>
      </c>
      <c r="S9" s="141">
        <v>46</v>
      </c>
      <c r="T9" s="141">
        <v>9</v>
      </c>
      <c r="U9" s="141">
        <v>14</v>
      </c>
      <c r="V9" s="141">
        <v>27</v>
      </c>
      <c r="W9" s="141" t="s">
        <v>158</v>
      </c>
      <c r="X9" s="144" t="s">
        <v>174</v>
      </c>
      <c r="Y9" s="144" t="s">
        <v>175</v>
      </c>
      <c r="Z9" s="146">
        <v>12</v>
      </c>
      <c r="AA9" s="141">
        <v>13</v>
      </c>
      <c r="AB9" s="141">
        <v>12</v>
      </c>
      <c r="AC9" s="141"/>
      <c r="AD9" s="141">
        <v>3</v>
      </c>
      <c r="AE9" s="141">
        <v>22</v>
      </c>
      <c r="AF9" s="142">
        <v>28</v>
      </c>
      <c r="AG9" s="141">
        <v>37</v>
      </c>
      <c r="AH9" s="147" t="s">
        <v>160</v>
      </c>
      <c r="AI9" s="144">
        <v>0.10714285714285714</v>
      </c>
      <c r="AJ9" s="144">
        <v>0.59459459459459463</v>
      </c>
    </row>
    <row r="10" spans="1:65" s="158" customFormat="1" ht="17.25" customHeight="1" x14ac:dyDescent="0.25">
      <c r="A10" s="149">
        <v>5</v>
      </c>
      <c r="B10" s="263"/>
      <c r="C10" s="157" t="s">
        <v>161</v>
      </c>
      <c r="D10" s="141">
        <v>94</v>
      </c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41">
        <v>82</v>
      </c>
      <c r="P10" s="141">
        <v>64</v>
      </c>
      <c r="Q10" s="141">
        <v>82</v>
      </c>
      <c r="R10" s="141">
        <v>76</v>
      </c>
      <c r="S10" s="141">
        <v>149</v>
      </c>
      <c r="T10" s="141">
        <v>205</v>
      </c>
      <c r="U10" s="141">
        <v>47</v>
      </c>
      <c r="V10" s="141">
        <v>159</v>
      </c>
      <c r="W10" s="141" t="s">
        <v>158</v>
      </c>
      <c r="X10" s="144">
        <v>3.17</v>
      </c>
      <c r="Y10" s="144">
        <v>1.28</v>
      </c>
      <c r="Z10" s="146">
        <v>79</v>
      </c>
      <c r="AA10" s="141">
        <v>32</v>
      </c>
      <c r="AB10" s="141">
        <v>79</v>
      </c>
      <c r="AC10" s="141"/>
      <c r="AD10" s="141">
        <v>139</v>
      </c>
      <c r="AE10" s="141">
        <v>320</v>
      </c>
      <c r="AF10" s="142">
        <v>30</v>
      </c>
      <c r="AG10" s="141">
        <v>85</v>
      </c>
      <c r="AH10" s="143" t="s">
        <v>158</v>
      </c>
      <c r="AI10" s="144">
        <v>4.6333333333333337</v>
      </c>
      <c r="AJ10" s="144">
        <v>3.7647058823529411</v>
      </c>
    </row>
    <row r="11" spans="1:65" s="158" customFormat="1" ht="17.25" customHeight="1" x14ac:dyDescent="0.25">
      <c r="A11" s="159">
        <v>6</v>
      </c>
      <c r="B11" s="284" t="s">
        <v>51</v>
      </c>
      <c r="C11" s="160" t="s">
        <v>57</v>
      </c>
      <c r="D11" s="161">
        <v>1</v>
      </c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1">
        <v>3</v>
      </c>
      <c r="P11" s="161">
        <v>6</v>
      </c>
      <c r="Q11" s="161">
        <v>3</v>
      </c>
      <c r="R11" s="161">
        <v>3</v>
      </c>
      <c r="S11" s="161">
        <v>0</v>
      </c>
      <c r="T11" s="161">
        <v>3</v>
      </c>
      <c r="U11" s="161">
        <v>2</v>
      </c>
      <c r="V11" s="161">
        <v>2</v>
      </c>
      <c r="W11" s="161" t="s">
        <v>160</v>
      </c>
      <c r="X11" s="162">
        <v>0</v>
      </c>
      <c r="Y11" s="162" t="s">
        <v>176</v>
      </c>
      <c r="Z11" s="163">
        <v>2</v>
      </c>
      <c r="AA11" s="161">
        <v>3</v>
      </c>
      <c r="AB11" s="161">
        <v>2</v>
      </c>
      <c r="AC11" s="161"/>
      <c r="AD11" s="161">
        <v>5</v>
      </c>
      <c r="AE11" s="161">
        <v>2</v>
      </c>
      <c r="AF11" s="164">
        <v>0</v>
      </c>
      <c r="AG11" s="161">
        <v>1</v>
      </c>
      <c r="AH11" s="165" t="s">
        <v>158</v>
      </c>
      <c r="AI11" s="162">
        <v>5</v>
      </c>
      <c r="AJ11" s="162">
        <v>2</v>
      </c>
    </row>
    <row r="12" spans="1:65" s="158" customFormat="1" ht="17.25" customHeight="1" x14ac:dyDescent="0.25">
      <c r="A12" s="159">
        <v>7</v>
      </c>
      <c r="B12" s="285"/>
      <c r="C12" s="160" t="s">
        <v>58</v>
      </c>
      <c r="D12" s="161">
        <v>2</v>
      </c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1">
        <v>2</v>
      </c>
      <c r="P12" s="161">
        <v>6</v>
      </c>
      <c r="Q12" s="161">
        <v>2</v>
      </c>
      <c r="R12" s="161">
        <v>1</v>
      </c>
      <c r="S12" s="161">
        <v>3</v>
      </c>
      <c r="T12" s="161">
        <v>8</v>
      </c>
      <c r="U12" s="161">
        <v>2</v>
      </c>
      <c r="V12" s="161">
        <v>1</v>
      </c>
      <c r="W12" s="161" t="s">
        <v>160</v>
      </c>
      <c r="X12" s="162" t="s">
        <v>176</v>
      </c>
      <c r="Y12" s="162">
        <v>8</v>
      </c>
      <c r="Z12" s="163">
        <v>3</v>
      </c>
      <c r="AA12" s="161">
        <v>4</v>
      </c>
      <c r="AB12" s="161">
        <v>3</v>
      </c>
      <c r="AC12" s="161"/>
      <c r="AD12" s="161">
        <v>4</v>
      </c>
      <c r="AE12" s="161">
        <v>4</v>
      </c>
      <c r="AF12" s="164">
        <v>3</v>
      </c>
      <c r="AG12" s="161">
        <v>4</v>
      </c>
      <c r="AH12" s="165" t="s">
        <v>158</v>
      </c>
      <c r="AI12" s="162">
        <v>1.3333333333333333</v>
      </c>
      <c r="AJ12" s="162">
        <v>1</v>
      </c>
    </row>
    <row r="13" spans="1:65" s="158" customFormat="1" ht="17.25" customHeight="1" x14ac:dyDescent="0.25">
      <c r="A13" s="159">
        <v>8</v>
      </c>
      <c r="B13" s="286"/>
      <c r="C13" s="160" t="s">
        <v>59</v>
      </c>
      <c r="D13" s="161">
        <v>30</v>
      </c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1">
        <v>25</v>
      </c>
      <c r="P13" s="161">
        <v>32</v>
      </c>
      <c r="Q13" s="161">
        <v>25</v>
      </c>
      <c r="R13" s="161">
        <v>24</v>
      </c>
      <c r="S13" s="161">
        <v>47</v>
      </c>
      <c r="T13" s="161">
        <v>96</v>
      </c>
      <c r="U13" s="161">
        <v>11</v>
      </c>
      <c r="V13" s="161">
        <v>27</v>
      </c>
      <c r="W13" s="161" t="s">
        <v>158</v>
      </c>
      <c r="X13" s="162" t="s">
        <v>177</v>
      </c>
      <c r="Y13" s="162" t="s">
        <v>178</v>
      </c>
      <c r="Z13" s="163">
        <v>25</v>
      </c>
      <c r="AA13" s="161">
        <v>16</v>
      </c>
      <c r="AB13" s="161">
        <v>25</v>
      </c>
      <c r="AC13" s="161"/>
      <c r="AD13" s="161">
        <v>63</v>
      </c>
      <c r="AE13" s="161">
        <v>92</v>
      </c>
      <c r="AF13" s="164">
        <v>14</v>
      </c>
      <c r="AG13" s="161">
        <v>24</v>
      </c>
      <c r="AH13" s="165" t="s">
        <v>158</v>
      </c>
      <c r="AI13" s="162">
        <v>4.5</v>
      </c>
      <c r="AJ13" s="162">
        <v>3.8333333333333335</v>
      </c>
    </row>
    <row r="14" spans="1:65" s="158" customFormat="1" ht="17.25" customHeight="1" x14ac:dyDescent="0.25">
      <c r="A14" s="149">
        <v>9</v>
      </c>
      <c r="B14" s="148" t="s">
        <v>60</v>
      </c>
      <c r="C14" s="157" t="s">
        <v>162</v>
      </c>
      <c r="D14" s="141">
        <v>85</v>
      </c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41">
        <v>82</v>
      </c>
      <c r="P14" s="141">
        <v>64</v>
      </c>
      <c r="Q14" s="141">
        <v>82</v>
      </c>
      <c r="R14" s="141">
        <v>81</v>
      </c>
      <c r="S14" s="141">
        <v>32</v>
      </c>
      <c r="T14" s="141">
        <v>204</v>
      </c>
      <c r="U14" s="141">
        <v>35</v>
      </c>
      <c r="V14" s="141">
        <v>171</v>
      </c>
      <c r="W14" s="141" t="s">
        <v>160</v>
      </c>
      <c r="X14" s="144" t="s">
        <v>179</v>
      </c>
      <c r="Y14" s="144" t="s">
        <v>180</v>
      </c>
      <c r="Z14" s="146">
        <v>82</v>
      </c>
      <c r="AA14" s="141">
        <v>32</v>
      </c>
      <c r="AB14" s="141">
        <v>82</v>
      </c>
      <c r="AC14" s="141"/>
      <c r="AD14" s="141">
        <v>27</v>
      </c>
      <c r="AE14" s="141">
        <v>154</v>
      </c>
      <c r="AF14" s="142">
        <v>5</v>
      </c>
      <c r="AG14" s="141">
        <v>50</v>
      </c>
      <c r="AH14" s="143" t="s">
        <v>158</v>
      </c>
      <c r="AI14" s="144">
        <v>5.4</v>
      </c>
      <c r="AJ14" s="144">
        <v>3.08</v>
      </c>
    </row>
    <row r="15" spans="1:65" s="158" customFormat="1" ht="17.25" customHeight="1" x14ac:dyDescent="0.25">
      <c r="A15" s="159">
        <v>10</v>
      </c>
      <c r="B15" s="284" t="s">
        <v>61</v>
      </c>
      <c r="C15" s="160" t="s">
        <v>163</v>
      </c>
      <c r="D15" s="161">
        <v>131</v>
      </c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1">
        <v>137</v>
      </c>
      <c r="P15" s="161">
        <v>64</v>
      </c>
      <c r="Q15" s="161">
        <v>137</v>
      </c>
      <c r="R15" s="161">
        <v>125</v>
      </c>
      <c r="S15" s="161">
        <v>58</v>
      </c>
      <c r="T15" s="161">
        <v>301</v>
      </c>
      <c r="U15" s="161">
        <v>102</v>
      </c>
      <c r="V15" s="161">
        <v>200</v>
      </c>
      <c r="W15" s="161" t="s">
        <v>160</v>
      </c>
      <c r="X15" s="162" t="s">
        <v>181</v>
      </c>
      <c r="Y15" s="162" t="s">
        <v>182</v>
      </c>
      <c r="Z15" s="163">
        <v>134</v>
      </c>
      <c r="AA15" s="161">
        <v>32</v>
      </c>
      <c r="AB15" s="161">
        <v>134</v>
      </c>
      <c r="AC15" s="161"/>
      <c r="AD15" s="161">
        <v>121</v>
      </c>
      <c r="AE15" s="161">
        <v>462</v>
      </c>
      <c r="AF15" s="164">
        <v>37</v>
      </c>
      <c r="AG15" s="161">
        <v>139</v>
      </c>
      <c r="AH15" s="165" t="s">
        <v>158</v>
      </c>
      <c r="AI15" s="162">
        <v>3.2702702702702702</v>
      </c>
      <c r="AJ15" s="162">
        <v>3.3237410071942448</v>
      </c>
    </row>
    <row r="16" spans="1:65" s="158" customFormat="1" ht="17.25" customHeight="1" x14ac:dyDescent="0.25">
      <c r="A16" s="159">
        <v>11</v>
      </c>
      <c r="B16" s="286"/>
      <c r="C16" s="160" t="s">
        <v>62</v>
      </c>
      <c r="D16" s="161">
        <v>27</v>
      </c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1">
        <v>13</v>
      </c>
      <c r="P16" s="161">
        <v>16</v>
      </c>
      <c r="Q16" s="161">
        <v>13</v>
      </c>
      <c r="R16" s="161">
        <v>11</v>
      </c>
      <c r="S16" s="161">
        <v>19</v>
      </c>
      <c r="T16" s="161">
        <v>36</v>
      </c>
      <c r="U16" s="161">
        <v>19</v>
      </c>
      <c r="V16" s="161">
        <v>23</v>
      </c>
      <c r="W16" s="161" t="s">
        <v>158</v>
      </c>
      <c r="X16" s="162">
        <v>1</v>
      </c>
      <c r="Y16" s="162" t="s">
        <v>183</v>
      </c>
      <c r="Z16" s="163">
        <v>27</v>
      </c>
      <c r="AA16" s="161">
        <v>16</v>
      </c>
      <c r="AB16" s="161">
        <v>27</v>
      </c>
      <c r="AC16" s="161"/>
      <c r="AD16" s="161">
        <v>7</v>
      </c>
      <c r="AE16" s="161">
        <v>4</v>
      </c>
      <c r="AF16" s="164">
        <v>23</v>
      </c>
      <c r="AG16" s="161">
        <v>29</v>
      </c>
      <c r="AH16" s="167" t="s">
        <v>160</v>
      </c>
      <c r="AI16" s="162">
        <v>0.30434782608695654</v>
      </c>
      <c r="AJ16" s="162">
        <v>0.13793103448275862</v>
      </c>
    </row>
    <row r="17" spans="1:36" s="158" customFormat="1" ht="17.25" customHeight="1" x14ac:dyDescent="0.25">
      <c r="A17" s="149">
        <v>12</v>
      </c>
      <c r="B17" s="148" t="s">
        <v>63</v>
      </c>
      <c r="C17" s="157" t="s">
        <v>164</v>
      </c>
      <c r="D17" s="141">
        <v>79</v>
      </c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41">
        <v>65</v>
      </c>
      <c r="P17" s="141">
        <v>32</v>
      </c>
      <c r="Q17" s="141">
        <v>65</v>
      </c>
      <c r="R17" s="141">
        <v>62</v>
      </c>
      <c r="S17" s="141">
        <v>20</v>
      </c>
      <c r="T17" s="141">
        <v>37</v>
      </c>
      <c r="U17" s="141">
        <v>23</v>
      </c>
      <c r="V17" s="141">
        <v>68</v>
      </c>
      <c r="W17" s="141" t="s">
        <v>160</v>
      </c>
      <c r="X17" s="144" t="s">
        <v>184</v>
      </c>
      <c r="Y17" s="144" t="s">
        <v>185</v>
      </c>
      <c r="Z17" s="146">
        <v>75</v>
      </c>
      <c r="AA17" s="141">
        <v>32</v>
      </c>
      <c r="AB17" s="141">
        <v>75</v>
      </c>
      <c r="AC17" s="141"/>
      <c r="AD17" s="141">
        <v>11</v>
      </c>
      <c r="AE17" s="141">
        <v>37</v>
      </c>
      <c r="AF17" s="142">
        <v>24</v>
      </c>
      <c r="AG17" s="141">
        <v>70</v>
      </c>
      <c r="AH17" s="147" t="s">
        <v>160</v>
      </c>
      <c r="AI17" s="144">
        <v>0.45833333333333331</v>
      </c>
      <c r="AJ17" s="144">
        <v>0.52857142857142858</v>
      </c>
    </row>
    <row r="18" spans="1:36" s="158" customFormat="1" ht="17.25" customHeight="1" x14ac:dyDescent="0.25">
      <c r="A18" s="159">
        <v>13</v>
      </c>
      <c r="B18" s="284" t="s">
        <v>64</v>
      </c>
      <c r="C18" s="168" t="s">
        <v>65</v>
      </c>
      <c r="D18" s="161">
        <v>4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1">
        <v>4</v>
      </c>
      <c r="P18" s="161">
        <v>6</v>
      </c>
      <c r="Q18" s="161">
        <v>4</v>
      </c>
      <c r="R18" s="161">
        <v>4</v>
      </c>
      <c r="S18" s="161">
        <v>10</v>
      </c>
      <c r="T18" s="161">
        <v>11</v>
      </c>
      <c r="U18" s="161">
        <v>4</v>
      </c>
      <c r="V18" s="161">
        <v>8</v>
      </c>
      <c r="W18" s="161" t="s">
        <v>158</v>
      </c>
      <c r="X18" s="162" t="s">
        <v>186</v>
      </c>
      <c r="Y18" s="162" t="s">
        <v>187</v>
      </c>
      <c r="Z18" s="163">
        <v>8</v>
      </c>
      <c r="AA18" s="161">
        <v>9</v>
      </c>
      <c r="AB18" s="161">
        <v>8</v>
      </c>
      <c r="AC18" s="161"/>
      <c r="AD18" s="161">
        <v>17</v>
      </c>
      <c r="AE18" s="161">
        <v>95</v>
      </c>
      <c r="AF18" s="164">
        <v>6</v>
      </c>
      <c r="AG18" s="161">
        <v>6</v>
      </c>
      <c r="AH18" s="165" t="s">
        <v>158</v>
      </c>
      <c r="AI18" s="162">
        <v>2.8333333333333335</v>
      </c>
      <c r="AJ18" s="162">
        <v>15.833333333333334</v>
      </c>
    </row>
    <row r="19" spans="1:36" s="158" customFormat="1" ht="17.25" customHeight="1" x14ac:dyDescent="0.25">
      <c r="A19" s="159">
        <v>14</v>
      </c>
      <c r="B19" s="285"/>
      <c r="C19" s="160" t="s">
        <v>165</v>
      </c>
      <c r="D19" s="161">
        <v>108</v>
      </c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1">
        <v>80</v>
      </c>
      <c r="P19" s="161">
        <v>64</v>
      </c>
      <c r="Q19" s="161">
        <v>80</v>
      </c>
      <c r="R19" s="161">
        <v>76</v>
      </c>
      <c r="S19" s="161">
        <v>104</v>
      </c>
      <c r="T19" s="161">
        <v>209</v>
      </c>
      <c r="U19" s="161">
        <v>31</v>
      </c>
      <c r="V19" s="161">
        <v>111</v>
      </c>
      <c r="W19" s="161" t="s">
        <v>158</v>
      </c>
      <c r="X19" s="162" t="s">
        <v>188</v>
      </c>
      <c r="Y19" s="162" t="s">
        <v>189</v>
      </c>
      <c r="Z19" s="163">
        <v>108</v>
      </c>
      <c r="AA19" s="161">
        <v>32</v>
      </c>
      <c r="AB19" s="161">
        <v>108</v>
      </c>
      <c r="AC19" s="161"/>
      <c r="AD19" s="161">
        <v>102</v>
      </c>
      <c r="AE19" s="161">
        <v>400</v>
      </c>
      <c r="AF19" s="164">
        <v>32</v>
      </c>
      <c r="AG19" s="161">
        <v>109</v>
      </c>
      <c r="AH19" s="165" t="s">
        <v>158</v>
      </c>
      <c r="AI19" s="162">
        <v>3.1875</v>
      </c>
      <c r="AJ19" s="162">
        <v>3.669724770642202</v>
      </c>
    </row>
    <row r="20" spans="1:36" s="158" customFormat="1" ht="17.25" customHeight="1" x14ac:dyDescent="0.25">
      <c r="A20" s="159">
        <v>15</v>
      </c>
      <c r="B20" s="286"/>
      <c r="C20" s="160" t="s">
        <v>66</v>
      </c>
      <c r="D20" s="161">
        <v>5</v>
      </c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1">
        <v>6</v>
      </c>
      <c r="P20" s="161">
        <v>9</v>
      </c>
      <c r="Q20" s="161">
        <v>6</v>
      </c>
      <c r="R20" s="161">
        <v>6</v>
      </c>
      <c r="S20" s="161">
        <v>10</v>
      </c>
      <c r="T20" s="161">
        <v>129</v>
      </c>
      <c r="U20" s="161">
        <v>6</v>
      </c>
      <c r="V20" s="161">
        <v>6</v>
      </c>
      <c r="W20" s="161" t="s">
        <v>158</v>
      </c>
      <c r="X20" s="162" t="s">
        <v>190</v>
      </c>
      <c r="Y20" s="162" t="s">
        <v>191</v>
      </c>
      <c r="Z20" s="163">
        <v>4</v>
      </c>
      <c r="AA20" s="161">
        <v>5</v>
      </c>
      <c r="AB20" s="161">
        <v>4</v>
      </c>
      <c r="AC20" s="161"/>
      <c r="AD20" s="161">
        <v>21</v>
      </c>
      <c r="AE20" s="161">
        <v>175</v>
      </c>
      <c r="AF20" s="164">
        <v>4</v>
      </c>
      <c r="AG20" s="161">
        <v>4</v>
      </c>
      <c r="AH20" s="165" t="s">
        <v>158</v>
      </c>
      <c r="AI20" s="162">
        <v>5.25</v>
      </c>
      <c r="AJ20" s="162">
        <v>43.75</v>
      </c>
    </row>
    <row r="21" spans="1:36" s="158" customFormat="1" ht="17.25" customHeight="1" x14ac:dyDescent="0.25">
      <c r="A21" s="149">
        <v>16</v>
      </c>
      <c r="B21" s="262" t="s">
        <v>67</v>
      </c>
      <c r="C21" s="157" t="s">
        <v>68</v>
      </c>
      <c r="D21" s="141">
        <v>22</v>
      </c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41">
        <v>20</v>
      </c>
      <c r="P21" s="141">
        <v>16</v>
      </c>
      <c r="Q21" s="141">
        <v>20</v>
      </c>
      <c r="R21" s="141">
        <v>19</v>
      </c>
      <c r="S21" s="141">
        <v>26</v>
      </c>
      <c r="T21" s="141">
        <v>49</v>
      </c>
      <c r="U21" s="141">
        <v>14</v>
      </c>
      <c r="V21" s="141">
        <v>26</v>
      </c>
      <c r="W21" s="141" t="s">
        <v>158</v>
      </c>
      <c r="X21" s="144" t="s">
        <v>192</v>
      </c>
      <c r="Y21" s="144" t="s">
        <v>189</v>
      </c>
      <c r="Z21" s="146">
        <v>24</v>
      </c>
      <c r="AA21" s="141">
        <v>16</v>
      </c>
      <c r="AB21" s="141">
        <v>24</v>
      </c>
      <c r="AC21" s="141"/>
      <c r="AD21" s="141">
        <v>22</v>
      </c>
      <c r="AE21" s="141">
        <v>36</v>
      </c>
      <c r="AF21" s="142">
        <v>4</v>
      </c>
      <c r="AG21" s="141">
        <v>23</v>
      </c>
      <c r="AH21" s="143" t="s">
        <v>158</v>
      </c>
      <c r="AI21" s="144">
        <v>5.5</v>
      </c>
      <c r="AJ21" s="144">
        <v>1.5652173913043479</v>
      </c>
    </row>
    <row r="22" spans="1:36" s="158" customFormat="1" ht="17.25" customHeight="1" x14ac:dyDescent="0.25">
      <c r="A22" s="149">
        <v>17</v>
      </c>
      <c r="B22" s="264"/>
      <c r="C22" s="157" t="s">
        <v>69</v>
      </c>
      <c r="D22" s="141">
        <v>83</v>
      </c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41">
        <v>76</v>
      </c>
      <c r="P22" s="141">
        <v>64</v>
      </c>
      <c r="Q22" s="141">
        <v>76</v>
      </c>
      <c r="R22" s="141">
        <v>65</v>
      </c>
      <c r="S22" s="141">
        <v>7</v>
      </c>
      <c r="T22" s="141">
        <v>131</v>
      </c>
      <c r="U22" s="141">
        <v>30</v>
      </c>
      <c r="V22" s="141">
        <v>89</v>
      </c>
      <c r="W22" s="141" t="s">
        <v>160</v>
      </c>
      <c r="X22" s="144" t="s">
        <v>193</v>
      </c>
      <c r="Y22" s="144" t="s">
        <v>194</v>
      </c>
      <c r="Z22" s="146">
        <v>86</v>
      </c>
      <c r="AA22" s="141">
        <v>32</v>
      </c>
      <c r="AB22" s="141">
        <v>86</v>
      </c>
      <c r="AC22" s="141"/>
      <c r="AD22" s="141">
        <v>52</v>
      </c>
      <c r="AE22" s="141">
        <v>136</v>
      </c>
      <c r="AF22" s="142">
        <v>30</v>
      </c>
      <c r="AG22" s="141">
        <v>85</v>
      </c>
      <c r="AH22" s="143" t="s">
        <v>158</v>
      </c>
      <c r="AI22" s="144">
        <v>1.7333333333333334</v>
      </c>
      <c r="AJ22" s="144">
        <v>1.6</v>
      </c>
    </row>
    <row r="23" spans="1:36" s="158" customFormat="1" ht="17.25" customHeight="1" x14ac:dyDescent="0.25">
      <c r="A23" s="149">
        <v>18</v>
      </c>
      <c r="B23" s="264"/>
      <c r="C23" s="157" t="s">
        <v>70</v>
      </c>
      <c r="D23" s="141">
        <v>61</v>
      </c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41">
        <v>51</v>
      </c>
      <c r="P23" s="141">
        <v>32</v>
      </c>
      <c r="Q23" s="141">
        <v>51</v>
      </c>
      <c r="R23" s="141">
        <v>45</v>
      </c>
      <c r="S23" s="141">
        <v>0</v>
      </c>
      <c r="T23" s="141">
        <v>65</v>
      </c>
      <c r="U23" s="141">
        <v>27</v>
      </c>
      <c r="V23" s="141">
        <v>78</v>
      </c>
      <c r="W23" s="141" t="s">
        <v>160</v>
      </c>
      <c r="X23" s="144">
        <v>0</v>
      </c>
      <c r="Y23" s="144" t="s">
        <v>195</v>
      </c>
      <c r="Z23" s="146">
        <v>43</v>
      </c>
      <c r="AA23" s="141">
        <v>32</v>
      </c>
      <c r="AB23" s="141">
        <v>43</v>
      </c>
      <c r="AC23" s="141"/>
      <c r="AD23" s="141">
        <v>36</v>
      </c>
      <c r="AE23" s="141">
        <v>109</v>
      </c>
      <c r="AF23" s="142">
        <v>34</v>
      </c>
      <c r="AG23" s="141">
        <v>69</v>
      </c>
      <c r="AH23" s="143" t="s">
        <v>158</v>
      </c>
      <c r="AI23" s="144">
        <v>1.0588235294117647</v>
      </c>
      <c r="AJ23" s="144">
        <v>1.5797101449275361</v>
      </c>
    </row>
    <row r="24" spans="1:36" s="158" customFormat="1" ht="17.25" customHeight="1" x14ac:dyDescent="0.25">
      <c r="A24" s="149">
        <v>20</v>
      </c>
      <c r="B24" s="263"/>
      <c r="C24" s="157" t="s">
        <v>72</v>
      </c>
      <c r="D24" s="141">
        <v>41</v>
      </c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41">
        <v>23</v>
      </c>
      <c r="P24" s="141">
        <v>32</v>
      </c>
      <c r="Q24" s="141">
        <v>23</v>
      </c>
      <c r="R24" s="141">
        <v>21</v>
      </c>
      <c r="S24" s="141">
        <v>4</v>
      </c>
      <c r="T24" s="141">
        <v>44</v>
      </c>
      <c r="U24" s="141">
        <v>28</v>
      </c>
      <c r="V24" s="141">
        <v>79</v>
      </c>
      <c r="W24" s="141" t="s">
        <v>160</v>
      </c>
      <c r="X24" s="144" t="s">
        <v>197</v>
      </c>
      <c r="Y24" s="144" t="s">
        <v>198</v>
      </c>
      <c r="Z24" s="146">
        <v>20</v>
      </c>
      <c r="AA24" s="141">
        <v>16</v>
      </c>
      <c r="AB24" s="141">
        <v>20</v>
      </c>
      <c r="AC24" s="141"/>
      <c r="AD24" s="141">
        <v>74</v>
      </c>
      <c r="AE24" s="141">
        <v>241</v>
      </c>
      <c r="AF24" s="142">
        <v>52</v>
      </c>
      <c r="AG24" s="141">
        <v>153</v>
      </c>
      <c r="AH24" s="143" t="s">
        <v>158</v>
      </c>
      <c r="AI24" s="144">
        <v>1.4230769230769231</v>
      </c>
      <c r="AJ24" s="144">
        <v>1.5751633986928104</v>
      </c>
    </row>
    <row r="25" spans="1:36" s="158" customFormat="1" ht="17.25" customHeight="1" x14ac:dyDescent="0.25">
      <c r="A25" s="159">
        <v>19</v>
      </c>
      <c r="B25" s="169" t="s">
        <v>204</v>
      </c>
      <c r="C25" s="160" t="s">
        <v>205</v>
      </c>
      <c r="D25" s="161">
        <v>14</v>
      </c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1">
        <v>41</v>
      </c>
      <c r="P25" s="161">
        <v>32</v>
      </c>
      <c r="Q25" s="161">
        <v>41</v>
      </c>
      <c r="R25" s="161">
        <v>39</v>
      </c>
      <c r="S25" s="161">
        <v>51</v>
      </c>
      <c r="T25" s="161">
        <v>119</v>
      </c>
      <c r="U25" s="161">
        <v>34</v>
      </c>
      <c r="V25" s="161">
        <v>38</v>
      </c>
      <c r="W25" s="161" t="s">
        <v>158</v>
      </c>
      <c r="X25" s="162" t="s">
        <v>170</v>
      </c>
      <c r="Y25" s="162" t="s">
        <v>196</v>
      </c>
      <c r="Z25" s="163">
        <v>35</v>
      </c>
      <c r="AA25" s="161">
        <v>32</v>
      </c>
      <c r="AB25" s="161">
        <v>35</v>
      </c>
      <c r="AC25" s="161"/>
      <c r="AD25" s="161">
        <v>12</v>
      </c>
      <c r="AE25" s="161">
        <v>108</v>
      </c>
      <c r="AF25" s="164">
        <v>39</v>
      </c>
      <c r="AG25" s="161">
        <v>37</v>
      </c>
      <c r="AH25" s="167" t="s">
        <v>160</v>
      </c>
      <c r="AI25" s="162">
        <v>0.30769230769230771</v>
      </c>
      <c r="AJ25" s="162">
        <v>2.9189189189189189</v>
      </c>
    </row>
    <row r="26" spans="1:36" s="158" customFormat="1" ht="17.25" customHeight="1" x14ac:dyDescent="0.25">
      <c r="A26" s="149">
        <v>21</v>
      </c>
      <c r="B26" s="148" t="s">
        <v>73</v>
      </c>
      <c r="C26" s="151" t="s">
        <v>166</v>
      </c>
      <c r="D26" s="141">
        <v>365</v>
      </c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41">
        <v>318</v>
      </c>
      <c r="P26" s="141">
        <v>128</v>
      </c>
      <c r="Q26" s="141">
        <v>318</v>
      </c>
      <c r="R26" s="141">
        <v>318</v>
      </c>
      <c r="S26" s="141">
        <v>316</v>
      </c>
      <c r="T26" s="141">
        <v>9461</v>
      </c>
      <c r="U26" s="141">
        <v>71</v>
      </c>
      <c r="V26" s="141">
        <v>433</v>
      </c>
      <c r="W26" s="141" t="s">
        <v>158</v>
      </c>
      <c r="X26" s="144" t="s">
        <v>199</v>
      </c>
      <c r="Y26" s="144" t="s">
        <v>200</v>
      </c>
      <c r="Z26" s="146">
        <v>358</v>
      </c>
      <c r="AA26" s="141">
        <v>32</v>
      </c>
      <c r="AB26" s="141">
        <v>358</v>
      </c>
      <c r="AC26" s="141"/>
      <c r="AD26" s="141">
        <v>252</v>
      </c>
      <c r="AE26" s="141">
        <v>577</v>
      </c>
      <c r="AF26" s="142">
        <v>64</v>
      </c>
      <c r="AG26" s="141">
        <v>369</v>
      </c>
      <c r="AH26" s="145" t="s">
        <v>158</v>
      </c>
      <c r="AI26" s="144">
        <v>3.9375</v>
      </c>
      <c r="AJ26" s="144">
        <v>1.5636856368563685</v>
      </c>
    </row>
    <row r="27" spans="1:36" s="158" customFormat="1" ht="18" x14ac:dyDescent="0.25">
      <c r="A27" s="46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153">
        <f t="shared" ref="O27:V27" si="0">SUM(O6:O26)</f>
        <v>1153</v>
      </c>
      <c r="P27" s="153">
        <f t="shared" si="0"/>
        <v>767</v>
      </c>
      <c r="Q27" s="153">
        <f t="shared" si="0"/>
        <v>1153</v>
      </c>
      <c r="R27" s="153">
        <f t="shared" si="0"/>
        <v>1091</v>
      </c>
      <c r="S27" s="153">
        <f t="shared" si="0"/>
        <v>1025</v>
      </c>
      <c r="T27" s="153">
        <f t="shared" si="0"/>
        <v>11467</v>
      </c>
      <c r="U27" s="153">
        <f t="shared" si="0"/>
        <v>569</v>
      </c>
      <c r="V27" s="153">
        <f t="shared" si="0"/>
        <v>1709</v>
      </c>
      <c r="W27" s="175">
        <v>0.57140000000000002</v>
      </c>
      <c r="X27" s="154"/>
      <c r="Y27" s="150"/>
      <c r="Z27" s="153">
        <f>SUM(Z6:Z26)</f>
        <v>1237</v>
      </c>
      <c r="AA27" s="153">
        <f t="shared" ref="AA27:AG27" si="1">SUM(AA6:AA26)</f>
        <v>452</v>
      </c>
      <c r="AB27" s="153">
        <f t="shared" si="1"/>
        <v>1237</v>
      </c>
      <c r="AC27" s="153">
        <f t="shared" si="1"/>
        <v>0</v>
      </c>
      <c r="AD27" s="153">
        <f t="shared" si="1"/>
        <v>1203</v>
      </c>
      <c r="AE27" s="153">
        <f t="shared" si="1"/>
        <v>3400</v>
      </c>
      <c r="AF27" s="153">
        <f t="shared" si="1"/>
        <v>497</v>
      </c>
      <c r="AG27" s="153">
        <f t="shared" si="1"/>
        <v>1417</v>
      </c>
      <c r="AH27" s="152">
        <v>0.8095</v>
      </c>
      <c r="AI27" s="154"/>
      <c r="AJ27" s="150"/>
    </row>
    <row r="28" spans="1:36" s="158" customFormat="1" x14ac:dyDescent="0.25">
      <c r="A28" s="173" t="s">
        <v>207</v>
      </c>
    </row>
    <row r="29" spans="1:36" s="172" customFormat="1" ht="12.6" thickBot="1" x14ac:dyDescent="0.3">
      <c r="A29" s="174"/>
    </row>
  </sheetData>
  <mergeCells count="40">
    <mergeCell ref="AF4:AF5"/>
    <mergeCell ref="AG4:AG5"/>
    <mergeCell ref="O4:O5"/>
    <mergeCell ref="P4:P5"/>
    <mergeCell ref="Q4:Q5"/>
    <mergeCell ref="R4:R5"/>
    <mergeCell ref="S4:T4"/>
    <mergeCell ref="U4:U5"/>
    <mergeCell ref="Z4:Z5"/>
    <mergeCell ref="AA4:AA5"/>
    <mergeCell ref="AB4:AB5"/>
    <mergeCell ref="B21:B24"/>
    <mergeCell ref="AC4:AC5"/>
    <mergeCell ref="G4:G5"/>
    <mergeCell ref="H4:I4"/>
    <mergeCell ref="J4:J5"/>
    <mergeCell ref="K4:K5"/>
    <mergeCell ref="L4:L5"/>
    <mergeCell ref="B6:B8"/>
    <mergeCell ref="B9:B10"/>
    <mergeCell ref="B11:B13"/>
    <mergeCell ref="B15:B16"/>
    <mergeCell ref="B18:B20"/>
    <mergeCell ref="M4:N4"/>
    <mergeCell ref="A1:AJ1"/>
    <mergeCell ref="A3:A5"/>
    <mergeCell ref="B3:B5"/>
    <mergeCell ref="C3:C5"/>
    <mergeCell ref="D3:N3"/>
    <mergeCell ref="O3:Y3"/>
    <mergeCell ref="Z3:AJ3"/>
    <mergeCell ref="D4:D5"/>
    <mergeCell ref="E4:E5"/>
    <mergeCell ref="F4:F5"/>
    <mergeCell ref="AH4:AH5"/>
    <mergeCell ref="AI4:AJ4"/>
    <mergeCell ref="V4:V5"/>
    <mergeCell ref="W4:W5"/>
    <mergeCell ref="X4:Y4"/>
    <mergeCell ref="AD4:AE4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workbookViewId="0">
      <selection activeCell="E18" sqref="E18"/>
    </sheetView>
  </sheetViews>
  <sheetFormatPr baseColWidth="10" defaultColWidth="10.88671875" defaultRowHeight="12" x14ac:dyDescent="0.25"/>
  <cols>
    <col min="1" max="1" width="3.5546875" style="44" customWidth="1"/>
    <col min="2" max="2" width="27.109375" style="44" customWidth="1"/>
    <col min="3" max="5" width="10.88671875" style="44"/>
    <col min="6" max="6" width="13" style="44" customWidth="1"/>
    <col min="7" max="7" width="13.44140625" style="44" customWidth="1"/>
    <col min="8" max="16384" width="10.88671875" style="44"/>
  </cols>
  <sheetData>
    <row r="1" spans="2:7" ht="12.6" thickBot="1" x14ac:dyDescent="0.3"/>
    <row r="2" spans="2:7" ht="60.6" thickBot="1" x14ac:dyDescent="0.3">
      <c r="B2" s="96" t="s">
        <v>93</v>
      </c>
      <c r="C2" s="97" t="s">
        <v>103</v>
      </c>
      <c r="D2" s="97" t="s">
        <v>94</v>
      </c>
      <c r="E2" s="97" t="s">
        <v>95</v>
      </c>
      <c r="F2" s="97" t="s">
        <v>102</v>
      </c>
      <c r="G2" s="97" t="s">
        <v>90</v>
      </c>
    </row>
    <row r="3" spans="2:7" ht="17.399999999999999" customHeight="1" x14ac:dyDescent="0.25">
      <c r="B3" s="33" t="s">
        <v>99</v>
      </c>
      <c r="C3" s="83">
        <v>10</v>
      </c>
      <c r="D3" s="84">
        <v>0.51</v>
      </c>
      <c r="E3" s="85">
        <v>0.875</v>
      </c>
      <c r="F3" s="86">
        <v>32</v>
      </c>
      <c r="G3" s="87">
        <v>0.44400000000000001</v>
      </c>
    </row>
    <row r="4" spans="2:7" ht="17.399999999999999" customHeight="1" x14ac:dyDescent="0.25">
      <c r="B4" s="37" t="s">
        <v>100</v>
      </c>
      <c r="C4" s="78"/>
      <c r="D4" s="79"/>
      <c r="E4" s="81"/>
      <c r="F4" s="80"/>
      <c r="G4" s="88"/>
    </row>
    <row r="5" spans="2:7" ht="17.399999999999999" customHeight="1" x14ac:dyDescent="0.25">
      <c r="B5" s="37" t="s">
        <v>101</v>
      </c>
      <c r="C5" s="78"/>
      <c r="D5" s="79"/>
      <c r="E5" s="81"/>
      <c r="F5" s="80"/>
      <c r="G5" s="89"/>
    </row>
    <row r="6" spans="2:7" ht="17.399999999999999" customHeight="1" x14ac:dyDescent="0.25">
      <c r="B6" s="37" t="s">
        <v>98</v>
      </c>
      <c r="C6" s="78"/>
      <c r="D6" s="79"/>
      <c r="E6" s="82"/>
      <c r="F6" s="80"/>
      <c r="G6" s="88"/>
    </row>
    <row r="7" spans="2:7" ht="17.399999999999999" customHeight="1" thickBot="1" x14ac:dyDescent="0.3">
      <c r="B7" s="90" t="s">
        <v>96</v>
      </c>
      <c r="C7" s="91"/>
      <c r="D7" s="92"/>
      <c r="E7" s="93"/>
      <c r="F7" s="94"/>
      <c r="G7" s="95"/>
    </row>
    <row r="8" spans="2:7" x14ac:dyDescent="0.25">
      <c r="F8" s="75"/>
      <c r="G8" s="75"/>
    </row>
    <row r="9" spans="2:7" x14ac:dyDescent="0.25">
      <c r="B9" s="76" t="s">
        <v>97</v>
      </c>
      <c r="F9" s="75"/>
      <c r="G9" s="75"/>
    </row>
    <row r="10" spans="2:7" x14ac:dyDescent="0.25">
      <c r="F10" s="75"/>
      <c r="G10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Compromiso1</vt:lpstr>
      <vt:lpstr>Compromiso2</vt:lpstr>
      <vt:lpstr>Compromiso3</vt:lpstr>
      <vt:lpstr>Compromiso4</vt:lpstr>
      <vt:lpstr>MAYO 2018</vt:lpstr>
      <vt:lpstr>JUNIO 2018</vt:lpstr>
      <vt:lpstr>JULIO 2018</vt:lpstr>
      <vt:lpstr>Compromiso5 3 MESES</vt:lpstr>
      <vt:lpstr>Compromiso6</vt:lpstr>
      <vt:lpstr>Compromiso7</vt:lpstr>
      <vt:lpstr>Compromiso8</vt:lpstr>
      <vt:lpstr>Compromiso9</vt:lpstr>
      <vt:lpstr>Compromiso10</vt:lpstr>
      <vt:lpstr>'JULIO 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Windows User</cp:lastModifiedBy>
  <cp:lastPrinted>2018-09-05T16:54:19Z</cp:lastPrinted>
  <dcterms:created xsi:type="dcterms:W3CDTF">2017-12-20T03:01:37Z</dcterms:created>
  <dcterms:modified xsi:type="dcterms:W3CDTF">2018-09-05T18:23:30Z</dcterms:modified>
</cp:coreProperties>
</file>